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shboard" sheetId="1" state="visible" r:id="rId2"/>
    <sheet name="Data" sheetId="2" state="visible" r:id="rId3"/>
  </sheets>
  <definedNames>
    <definedName function="false" hidden="false" localSheetId="0" name="SprkR18C10" vbProcedure="false">Dashboard!$J$21</definedName>
    <definedName function="false" hidden="false" localSheetId="0" name="SprkR18C13" vbProcedure="false">Dashboard!$N$21</definedName>
    <definedName function="false" hidden="false" localSheetId="0" name="SprkR18C14" vbProcedure="false">Dashboard!$N$21</definedName>
    <definedName function="false" hidden="false" localSheetId="0" name="SprkR18C15" vbProcedure="false">Dashboard!$P$21</definedName>
    <definedName function="false" hidden="false" localSheetId="0" name="SprkR18C16" vbProcedure="false">Dashboard!$P$21</definedName>
    <definedName function="false" hidden="false" localSheetId="0" name="SprkR18C17" vbProcedure="false">Dashboard!$R$21</definedName>
    <definedName function="false" hidden="false" localSheetId="0" name="SprkR18C18" vbProcedure="false">Dashboard!$R$21</definedName>
    <definedName function="false" hidden="false" localSheetId="0" name="SprkR18C6" vbProcedure="false">Dashboard!$F$21</definedName>
    <definedName function="false" hidden="false" localSheetId="0" name="SprkR18C9" vbProcedure="false">Dashboard!$J$21</definedName>
    <definedName function="false" hidden="false" localSheetId="0" name="SprkR22C13" vbProcedure="false">Dashboard!$N$21</definedName>
    <definedName function="false" hidden="false" localSheetId="0" name="SprkR22C15" vbProcedure="false">Dashboard!$P$21</definedName>
    <definedName function="false" hidden="false" localSheetId="0" name="SprkR22C17" vbProcedure="false">Dashboard!$R$21</definedName>
    <definedName function="false" hidden="false" localSheetId="0" name="SprkR22C19" vbProcedure="false">Dashboard!$R$21</definedName>
    <definedName function="false" hidden="false" localSheetId="0" name="SprkR22C6" vbProcedure="false">Dashboard!$F$21</definedName>
    <definedName function="false" hidden="false" localSheetId="0" name="SprkR23C6" vbProcedure="false">Dashboard!$F$23</definedName>
    <definedName function="false" hidden="false" localSheetId="0" name="SprkR24C6" vbProcedure="false">Dashboard!$F$24</definedName>
    <definedName function="false" hidden="false" localSheetId="0" name="SprkR25C6" vbProcedure="false">Dashboard!$F$25</definedName>
    <definedName function="false" hidden="false" localSheetId="0" name="SprkR26C6" vbProcedure="false">Dashboard!$F$26</definedName>
    <definedName function="false" hidden="false" localSheetId="0" name="SprkR27C6" vbProcedure="false">Dashboard!$F$27</definedName>
    <definedName function="false" hidden="false" localSheetId="0" name="SprkR28C6" vbProcedure="false">Dashboard!$F$28</definedName>
    <definedName function="false" hidden="false" localSheetId="0" name="SprkR30C6" vbProcedure="false">Dashboard!$J$20</definedName>
    <definedName function="false" hidden="false" localSheetId="0" name="SprkR34C6" vbProcedure="false">Dashboard!$J$20</definedName>
    <definedName function="false" hidden="false" localSheetId="0" name="_Serp_RankPrint" vbProcedure="false">Dashboard!$F$5:$M$17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M4" authorId="0">
      <text>
        <r>
          <rPr>
            <sz val="11"/>
            <color rgb="FF000000"/>
            <rFont val="Calibri"/>
            <family val="2"/>
            <charset val="1"/>
          </rPr>
          <t xml:space="preserve">Don't mess with this data, it's set to auto-populate
</t>
        </r>
      </text>
    </comment>
  </commentList>
</comments>
</file>

<file path=xl/sharedStrings.xml><?xml version="1.0" encoding="utf-8"?>
<sst xmlns="http://schemas.openxmlformats.org/spreadsheetml/2006/main" count="126" uniqueCount="64">
  <si>
    <t xml:space="preserve">GuitarMoonShop.com</t>
  </si>
  <si>
    <t xml:space="preserve">♪</t>
  </si>
  <si>
    <t xml:space="preserve">♩</t>
  </si>
  <si>
    <t xml:space="preserve">♫</t>
  </si>
  <si>
    <t xml:space="preserve">     ♬</t>
  </si>
  <si>
    <t xml:space="preserve">01/01/2016 – 12/31/2016</t>
  </si>
  <si>
    <t xml:space="preserve">Top Keywords</t>
  </si>
  <si>
    <t xml:space="preserve">Page</t>
  </si>
  <si>
    <t xml:space="preserve">Backlinks</t>
  </si>
  <si>
    <t xml:space="preserve">Indexed URLs</t>
  </si>
  <si>
    <t xml:space="preserve">URLs</t>
  </si>
  <si>
    <t xml:space="preserve">Non-Paid Search</t>
  </si>
  <si>
    <t xml:space="preserve">Conversions</t>
  </si>
  <si>
    <t xml:space="preserve">Signups</t>
  </si>
  <si>
    <t xml:space="preserve">Revenue</t>
  </si>
  <si>
    <t xml:space="preserve">page-1/</t>
  </si>
  <si>
    <t xml:space="preserve">page-2/</t>
  </si>
  <si>
    <t xml:space="preserve">page-3/</t>
  </si>
  <si>
    <t xml:space="preserve">page-4/</t>
  </si>
  <si>
    <t xml:space="preserve">page-5/</t>
  </si>
  <si>
    <t xml:space="preserve">page-6/</t>
  </si>
  <si>
    <t xml:space="preserve">page-7/</t>
  </si>
  <si>
    <t xml:space="preserve">page-8/</t>
  </si>
  <si>
    <t xml:space="preserve">page-9/</t>
  </si>
  <si>
    <t xml:space="preserve">page-10/</t>
  </si>
  <si>
    <t xml:space="preserve">Organic Sources</t>
  </si>
  <si>
    <t xml:space="preserve">% of Visits</t>
  </si>
  <si>
    <t xml:space="preserve">% of revenue</t>
  </si>
  <si>
    <t xml:space="preserve">Traffic</t>
  </si>
  <si>
    <t xml:space="preserve">Goals</t>
  </si>
  <si>
    <t xml:space="preserve">WTD</t>
  </si>
  <si>
    <t xml:space="preserve">MTD</t>
  </si>
  <si>
    <t xml:space="preserve">YTD</t>
  </si>
  <si>
    <t xml:space="preserve">Google</t>
  </si>
  <si>
    <t xml:space="preserve">Non-Paid Search Traffic</t>
  </si>
  <si>
    <t xml:space="preserve">11,000 wk</t>
  </si>
  <si>
    <t xml:space="preserve">Yahoo</t>
  </si>
  <si>
    <t xml:space="preserve">Non-paid Search Revenue</t>
  </si>
  <si>
    <t xml:space="preserve">8000 wk</t>
  </si>
  <si>
    <t xml:space="preserve">Bing</t>
  </si>
  <si>
    <t xml:space="preserve">Signups Non-Paid Traffic</t>
  </si>
  <si>
    <t xml:space="preserve">150 wk</t>
  </si>
  <si>
    <t xml:space="preserve">Date</t>
  </si>
  <si>
    <t xml:space="preserve">Guitar Straps</t>
  </si>
  <si>
    <t xml:space="preserve">Bass Guitar Pick</t>
  </si>
  <si>
    <t xml:space="preserve">Gibson Acoustic</t>
  </si>
  <si>
    <t xml:space="preserve">Marshall Amp</t>
  </si>
  <si>
    <t xml:space="preserve">Les Paul Guitar</t>
  </si>
  <si>
    <t xml:space="preserve">Peavey Amp</t>
  </si>
  <si>
    <t xml:space="preserve">Fender Black amp</t>
  </si>
  <si>
    <t xml:space="preserve">Hollowbody guitar</t>
  </si>
  <si>
    <t xml:space="preserve">Mesa Boogie amp</t>
  </si>
  <si>
    <t xml:space="preserve">Visits</t>
  </si>
  <si>
    <t xml:space="preserve">Conversion Rate</t>
  </si>
  <si>
    <t xml:space="preserve">Bounce Rate</t>
  </si>
  <si>
    <t xml:space="preserve">Visits Google</t>
  </si>
  <si>
    <t xml:space="preserve">Rev.</t>
  </si>
  <si>
    <t xml:space="preserve">Visits Yahoo</t>
  </si>
  <si>
    <t xml:space="preserve">Visits Bing</t>
  </si>
  <si>
    <t xml:space="preserve">TOTAL</t>
  </si>
  <si>
    <t xml:space="preserve">Keyword Conversions</t>
  </si>
  <si>
    <t xml:space="preserve">Keyword Signups</t>
  </si>
  <si>
    <t xml:space="preserve">Keyword Revenue</t>
  </si>
  <si>
    <t xml:space="preserve">URLs in Web Index</t>
  </si>
</sst>
</file>

<file path=xl/styles.xml><?xml version="1.0" encoding="utf-8"?>
<styleSheet xmlns="http://schemas.openxmlformats.org/spreadsheetml/2006/main">
  <numFmts count="14">
    <numFmt numFmtId="164" formatCode="0%"/>
    <numFmt numFmtId="165" formatCode="General"/>
    <numFmt numFmtId="166" formatCode="mm/dd/yy"/>
    <numFmt numFmtId="167" formatCode="m/d/yyyy"/>
    <numFmt numFmtId="168" formatCode="General"/>
    <numFmt numFmtId="169" formatCode="_(\$* #,##0.00_);_(\$* \(#,##0.00\);_(\$* \-??_);_(@_)"/>
    <numFmt numFmtId="170" formatCode="_(\$* #,##0_);_(\$* \(#,##0\);_(\$* \-??_);_(@_)"/>
    <numFmt numFmtId="171" formatCode="_(* #,##0_);_(* \(#,##0\);_(* \-??_);_(@_)"/>
    <numFmt numFmtId="172" formatCode="0"/>
    <numFmt numFmtId="173" formatCode="_(* #,##0.00_);_(* \(#,##0.00\);_(* \-??_);_(@_)"/>
    <numFmt numFmtId="174" formatCode="[$$-409]#,##0.00;[RED]\-[$$-409]#,##0.00"/>
    <numFmt numFmtId="175" formatCode="\$#,##0_);[RED]&quot;($&quot;#,##0\)"/>
    <numFmt numFmtId="176" formatCode="0.00%"/>
    <numFmt numFmtId="177" formatCode="dd/mm/yy"/>
  </numFmts>
  <fonts count="3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504999"/>
      <name val="Georgia"/>
      <family val="1"/>
      <charset val="1"/>
    </font>
    <font>
      <sz val="11"/>
      <color rgb="FF000000"/>
      <name val="Georgia"/>
      <family val="1"/>
      <charset val="1"/>
    </font>
    <font>
      <sz val="11"/>
      <color rgb="FFFFFFFF"/>
      <name val="Calibri"/>
      <family val="2"/>
      <charset val="1"/>
    </font>
    <font>
      <sz val="18"/>
      <color rgb="FF504999"/>
      <name val="Courier New"/>
      <family val="3"/>
      <charset val="1"/>
    </font>
    <font>
      <sz val="16"/>
      <color rgb="FF504999"/>
      <name val="Georgia"/>
      <family val="1"/>
      <charset val="1"/>
    </font>
    <font>
      <sz val="14"/>
      <color rgb="FF000000"/>
      <name val="Calibri"/>
      <family val="2"/>
      <charset val="1"/>
    </font>
    <font>
      <sz val="18"/>
      <color rgb="FF504999"/>
      <name val="Georgia"/>
      <family val="1"/>
      <charset val="1"/>
    </font>
    <font>
      <sz val="10"/>
      <color rgb="FF504999"/>
      <name val="Courier New"/>
      <family val="3"/>
      <charset val="1"/>
    </font>
    <font>
      <sz val="20"/>
      <color rgb="FF000000"/>
      <name val="Calibri"/>
      <family val="2"/>
      <charset val="1"/>
    </font>
    <font>
      <b val="true"/>
      <sz val="10"/>
      <color rgb="FF504999"/>
      <name val="Courier New"/>
      <family val="3"/>
      <charset val="1"/>
    </font>
    <font>
      <sz val="10"/>
      <name val="Arial"/>
      <family val="2"/>
      <charset val="1"/>
    </font>
    <font>
      <sz val="11"/>
      <color rgb="FF000000"/>
      <name val="Times New Roman"/>
      <family val="1"/>
      <charset val="1"/>
    </font>
    <font>
      <b val="true"/>
      <sz val="11"/>
      <color rgb="FF4F81BD"/>
      <name val="Georgia"/>
      <family val="1"/>
      <charset val="1"/>
    </font>
    <font>
      <b val="true"/>
      <sz val="11"/>
      <color rgb="FF4F81BD"/>
      <name val="Times New Roman"/>
      <family val="1"/>
      <charset val="1"/>
    </font>
    <font>
      <sz val="22"/>
      <color rgb="FF504999"/>
      <name val="Fira Sans Condensed Medium"/>
      <family val="2"/>
      <charset val="1"/>
    </font>
    <font>
      <sz val="11"/>
      <color rgb="FF1C1C1C"/>
      <name val="Georgia"/>
      <family val="1"/>
      <charset val="1"/>
    </font>
    <font>
      <b val="true"/>
      <sz val="6"/>
      <color rgb="FF4F81BD"/>
      <name val="Times New Roman"/>
      <family val="1"/>
      <charset val="1"/>
    </font>
    <font>
      <b val="true"/>
      <sz val="11"/>
      <color rgb="FFFFFFFF"/>
      <name val="Times New Roman"/>
      <family val="1"/>
      <charset val="1"/>
    </font>
    <font>
      <b val="true"/>
      <sz val="11"/>
      <color rgb="FFF7F7F7"/>
      <name val="Times New Roman"/>
      <family val="1"/>
      <charset val="1"/>
    </font>
    <font>
      <b val="true"/>
      <sz val="11"/>
      <color rgb="FF504999"/>
      <name val="Times New Roman"/>
      <family val="1"/>
      <charset val="1"/>
    </font>
    <font>
      <b val="true"/>
      <sz val="11"/>
      <color rgb="FF000000"/>
      <name val="Fira Mono"/>
      <family val="0"/>
      <charset val="1"/>
    </font>
    <font>
      <sz val="16"/>
      <color rgb="FF504999"/>
      <name val="Fira Sans Condensed SemiBold"/>
      <family val="2"/>
      <charset val="1"/>
    </font>
    <font>
      <b val="true"/>
      <sz val="11"/>
      <color rgb="FFFFFFFF"/>
      <name val="Georgia"/>
      <family val="1"/>
      <charset val="1"/>
    </font>
    <font>
      <b val="true"/>
      <sz val="11"/>
      <color rgb="FF8F93C7"/>
      <name val="Georgia"/>
      <family val="1"/>
      <charset val="1"/>
    </font>
    <font>
      <b val="true"/>
      <sz val="11"/>
      <color rgb="FF000000"/>
      <name val="Georgia"/>
      <family val="1"/>
      <charset val="1"/>
    </font>
    <font>
      <b val="true"/>
      <sz val="12"/>
      <color rgb="FF504999"/>
      <name val="Courier New"/>
      <family val="2"/>
    </font>
    <font>
      <sz val="10"/>
      <color rgb="FF000000"/>
      <name val="Georgia"/>
      <family val="2"/>
    </font>
    <font>
      <sz val="10"/>
      <name val="Georgia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7F7F7"/>
      </patternFill>
    </fill>
    <fill>
      <patternFill patternType="solid">
        <fgColor rgb="FFF7F7F7"/>
        <bgColor rgb="FFFFFFFF"/>
      </patternFill>
    </fill>
    <fill>
      <patternFill patternType="solid">
        <fgColor rgb="FFDCE6F2"/>
        <bgColor rgb="FFD9D9D9"/>
      </patternFill>
    </fill>
    <fill>
      <patternFill patternType="solid">
        <fgColor rgb="FF504999"/>
        <bgColor rgb="FF6F568D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/>
      <top style="thin">
        <color rgb="FFD9D9D9"/>
      </top>
      <bottom/>
      <diagonal/>
    </border>
    <border diagonalUp="false" diagonalDown="false">
      <left style="thick">
        <color rgb="FF504999"/>
      </left>
      <right/>
      <top/>
      <bottom/>
      <diagonal/>
    </border>
    <border diagonalUp="false" diagonalDown="false">
      <left style="thick">
        <color rgb="FF504999"/>
      </left>
      <right/>
      <top style="thin">
        <color rgb="FFD9D9D9"/>
      </top>
      <bottom/>
      <diagonal/>
    </border>
    <border diagonalUp="false" diagonalDown="false">
      <left style="thick">
        <color rgb="FF504999"/>
      </left>
      <right/>
      <top style="thin">
        <color rgb="FFD9D9D9"/>
      </top>
      <bottom style="thin">
        <color rgb="FFD9D9D9"/>
      </bottom>
      <diagonal/>
    </border>
    <border diagonalUp="false" diagonalDown="false">
      <left/>
      <right/>
      <top style="thin">
        <color rgb="FFD9D9D9"/>
      </top>
      <bottom style="thin">
        <color rgb="FFD9D9D9"/>
      </bottom>
      <diagonal/>
    </border>
    <border diagonalUp="false" diagonalDown="false">
      <left style="thick">
        <color rgb="FFBCAED5"/>
      </left>
      <right/>
      <top/>
      <bottom style="thin">
        <color rgb="FFD9D9D9"/>
      </bottom>
      <diagonal/>
    </border>
    <border diagonalUp="false" diagonalDown="false">
      <left/>
      <right/>
      <top/>
      <bottom style="thin">
        <color rgb="FFD9D9D9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2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8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center" textRotation="45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12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45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16" wrapText="false" indent="0" shrinkToFit="false"/>
      <protection locked="true" hidden="false"/>
    </xf>
    <xf numFmtId="165" fontId="8" fillId="0" borderId="0" xfId="0" applyFont="true" applyBorder="true" applyAlignment="true" applyProtection="false">
      <alignment horizontal="left" vertical="center" textRotation="106" wrapText="false" indent="0" shrinkToFit="false"/>
      <protection locked="true" hidden="false"/>
    </xf>
    <xf numFmtId="165" fontId="11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3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1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14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false" indent="14" shrinkToFit="false"/>
      <protection locked="true" hidden="false"/>
    </xf>
    <xf numFmtId="165" fontId="5" fillId="3" borderId="5" xfId="0" applyFont="true" applyBorder="true" applyAlignment="true" applyProtection="false">
      <alignment horizontal="center" vertical="center" textRotation="0" wrapText="false" indent="14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3" borderId="5" xfId="0" applyFont="true" applyBorder="true" applyAlignment="true" applyProtection="false">
      <alignment horizontal="center" vertical="center" textRotation="0" wrapText="false" indent="14" shrinkToFit="false"/>
      <protection locked="true" hidden="false"/>
    </xf>
    <xf numFmtId="170" fontId="16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" fillId="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15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5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9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0" fillId="3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1" fillId="3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3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22" fillId="3" borderId="1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3" fillId="2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3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9" fillId="2" borderId="5" xfId="0" applyFont="true" applyBorder="true" applyAlignment="true" applyProtection="false">
      <alignment horizontal="general" vertical="bottom" textRotation="0" wrapText="false" indent="14" shrinkToFit="false"/>
      <protection locked="true" hidden="false"/>
    </xf>
    <xf numFmtId="165" fontId="20" fillId="2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21" fillId="2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20" fillId="3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5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22" fillId="3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0" fillId="2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3" borderId="5" xfId="0" applyFont="true" applyBorder="true" applyAlignment="true" applyProtection="false">
      <alignment horizontal="general" vertical="bottom" textRotation="0" wrapText="false" indent="14" shrinkToFit="false"/>
      <protection locked="true" hidden="false"/>
    </xf>
    <xf numFmtId="165" fontId="20" fillId="3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5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3" borderId="5" xfId="0" applyFont="true" applyBorder="true" applyAlignment="true" applyProtection="false">
      <alignment horizontal="left" vertical="center" textRotation="0" wrapText="false" indent="14" shrinkToFit="false"/>
      <protection locked="true" hidden="false"/>
    </xf>
    <xf numFmtId="165" fontId="15" fillId="3" borderId="7" xfId="0" applyFont="true" applyBorder="true" applyAlignment="true" applyProtection="false">
      <alignment horizontal="left" vertical="center" textRotation="0" wrapText="false" indent="14" shrinkToFit="false"/>
      <protection locked="true" hidden="false"/>
    </xf>
    <xf numFmtId="165" fontId="26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7" fillId="5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7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8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5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19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0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1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1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1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1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1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1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1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1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14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ax" xfId="20"/>
    <cellStyle name="Untitled1" xfId="21"/>
  </cellStyles>
  <dxfs count="1"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0%"/>
      <fill>
        <patternFill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7A44B"/>
      <rgbColor rgb="FF800080"/>
      <rgbColor rgb="FF4F81BD"/>
      <rgbColor rgb="FFBCAED5"/>
      <rgbColor rgb="FF878787"/>
      <rgbColor rgb="FF8F93C7"/>
      <rgbColor rgb="FFAA433F"/>
      <rgbColor rgb="FFF7F7F7"/>
      <rgbColor rgb="FFDCE6F2"/>
      <rgbColor rgb="FF660066"/>
      <rgbColor rgb="FFCC8F8E"/>
      <rgbColor rgb="FF4A7EBB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A5CA"/>
      <rgbColor rgb="FFFF99CC"/>
      <rgbColor rgb="FFCC99FF"/>
      <rgbColor rgb="FFB3C992"/>
      <rgbColor rgb="FF426FA6"/>
      <rgbColor rgb="FF46AAC4"/>
      <rgbColor rgb="FF98B855"/>
      <rgbColor rgb="FFFFCC00"/>
      <rgbColor rgb="FFF59240"/>
      <rgbColor rgb="FFDB8238"/>
      <rgbColor rgb="FF6F568D"/>
      <rgbColor rgb="FFA596B9"/>
      <rgbColor rgb="FF003366"/>
      <rgbColor rgb="FF3D97AF"/>
      <rgbColor rgb="FF003300"/>
      <rgbColor rgb="FF333300"/>
      <rgbColor rgb="FF993300"/>
      <rgbColor rgb="FFBE4B48"/>
      <rgbColor rgb="FF504999"/>
      <rgbColor rgb="FF1C1C1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200" spc="-1" strike="noStrike">
                <a:solidFill>
                  <a:srgbClr val="504999"/>
                </a:solidFill>
                <a:latin typeface="Courier New"/>
              </a:defRPr>
            </a:pPr>
            <a:r>
              <a:rPr b="1" sz="1200" spc="-1" strike="noStrike">
                <a:solidFill>
                  <a:srgbClr val="504999"/>
                </a:solidFill>
                <a:latin typeface="Courier New"/>
              </a:rPr>
              <a:t>SERP Rank</a:t>
            </a:r>
          </a:p>
        </c:rich>
      </c:tx>
      <c:layout>
        <c:manualLayout>
          <c:xMode val="edge"/>
          <c:yMode val="edge"/>
          <c:x val="0.286440677966102"/>
          <c:y val="0.0329019179791049"/>
        </c:manualLayout>
      </c:layout>
      <c:overlay val="0"/>
      <c:spPr>
        <a:noFill/>
        <a:ln w="0"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Data!$N$4</c:f>
              <c:strCache>
                <c:ptCount val="1"/>
                <c:pt idx="0">
                  <c:v>Guitar Straps</c:v>
                </c:pt>
              </c:strCache>
            </c:strRef>
          </c:tx>
          <c:spPr>
            <a:solidFill>
              <a:srgbClr val="426fa6"/>
            </a:solidFill>
            <a:ln w="28440">
              <a:solidFill>
                <a:srgbClr val="426fa6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Data!$N$5:$N$57</c:f>
              <c:numCache>
                <c:formatCode>General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Data!$O$4</c:f>
              <c:strCache>
                <c:ptCount val="1"/>
                <c:pt idx="0">
                  <c:v>Bass Guitar Pick</c:v>
                </c:pt>
              </c:strCache>
            </c:strRef>
          </c:tx>
          <c:spPr>
            <a:solidFill>
              <a:srgbClr val="aa433f"/>
            </a:solidFill>
            <a:ln w="28440">
              <a:solidFill>
                <a:srgbClr val="aa433f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Data!$O$5:$O$57</c:f>
              <c:numCache>
                <c:formatCode>General</c:formatCode>
                <c:ptCount val="53"/>
              </c:numCache>
            </c:numRef>
          </c:val>
          <c:smooth val="0"/>
        </c:ser>
        <c:ser>
          <c:idx val="2"/>
          <c:order val="2"/>
          <c:tx>
            <c:strRef>
              <c:f>Data!$P$4</c:f>
              <c:strCache>
                <c:ptCount val="1"/>
                <c:pt idx="0">
                  <c:v>Gibson Acoustic</c:v>
                </c:pt>
              </c:strCache>
            </c:strRef>
          </c:tx>
          <c:spPr>
            <a:solidFill>
              <a:srgbClr val="87a44b"/>
            </a:solidFill>
            <a:ln w="28440">
              <a:solidFill>
                <a:srgbClr val="87a44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Data!$P$5:$P$57</c:f>
              <c:numCache>
                <c:formatCode>General</c:formatCode>
                <c:ptCount val="53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Data!$Q$4</c:f>
              <c:strCache>
                <c:ptCount val="1"/>
                <c:pt idx="0">
                  <c:v>Marshall Amp</c:v>
                </c:pt>
              </c:strCache>
            </c:strRef>
          </c:tx>
          <c:spPr>
            <a:solidFill>
              <a:srgbClr val="6f568d"/>
            </a:solidFill>
            <a:ln w="28440">
              <a:solidFill>
                <a:srgbClr val="6f568d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Data!$Q$5:$Q$57</c:f>
              <c:numCache>
                <c:formatCode>General</c:formatCode>
                <c:ptCount val="5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Data!$R$4</c:f>
              <c:strCache>
                <c:ptCount val="1"/>
                <c:pt idx="0">
                  <c:v>Les Paul Guitar</c:v>
                </c:pt>
              </c:strCache>
            </c:strRef>
          </c:tx>
          <c:spPr>
            <a:solidFill>
              <a:srgbClr val="3d97af"/>
            </a:solidFill>
            <a:ln w="28440">
              <a:solidFill>
                <a:srgbClr val="3d97af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Data!$R$5:$R$57</c:f>
              <c:numCache>
                <c:formatCode>General</c:formatCode>
                <c:ptCount val="5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Data!$S$4</c:f>
              <c:strCache>
                <c:ptCount val="1"/>
                <c:pt idx="0">
                  <c:v>Gibson Acoustic</c:v>
                </c:pt>
              </c:strCache>
            </c:strRef>
          </c:tx>
          <c:spPr>
            <a:solidFill>
              <a:srgbClr val="db8238"/>
            </a:solidFill>
            <a:ln w="28440">
              <a:solidFill>
                <a:srgbClr val="db823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Data!$S$5:$S$57</c:f>
              <c:numCache>
                <c:formatCode>General</c:formatCode>
                <c:ptCount val="53"/>
              </c:numCache>
            </c:numRef>
          </c:val>
          <c:smooth val="0"/>
        </c:ser>
        <c:ser>
          <c:idx val="6"/>
          <c:order val="6"/>
          <c:tx>
            <c:strRef>
              <c:f>Data!$T$4</c:f>
              <c:strCache>
                <c:ptCount val="1"/>
                <c:pt idx="0">
                  <c:v>Peavey Amp</c:v>
                </c:pt>
              </c:strCache>
            </c:strRef>
          </c:tx>
          <c:spPr>
            <a:solidFill>
              <a:srgbClr val="8ea5ca"/>
            </a:solidFill>
            <a:ln w="28440">
              <a:solidFill>
                <a:srgbClr val="8ea5ca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Data!$T$5:$T$57</c:f>
              <c:numCache>
                <c:formatCode>General</c:formatCode>
                <c:ptCount val="53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Data!$U$4</c:f>
              <c:strCache>
                <c:ptCount val="1"/>
                <c:pt idx="0">
                  <c:v>Fender Black amp</c:v>
                </c:pt>
              </c:strCache>
            </c:strRef>
          </c:tx>
          <c:spPr>
            <a:solidFill>
              <a:srgbClr val="cc8f8e"/>
            </a:solidFill>
            <a:ln w="28440">
              <a:solidFill>
                <a:srgbClr val="cc8f8e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Data!$U$5:$U$57</c:f>
              <c:numCache>
                <c:formatCode>General</c:formatCode>
                <c:ptCount val="53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Data!$V$4</c:f>
              <c:strCache>
                <c:ptCount val="1"/>
                <c:pt idx="0">
                  <c:v>Hollowbody guitar</c:v>
                </c:pt>
              </c:strCache>
            </c:strRef>
          </c:tx>
          <c:spPr>
            <a:solidFill>
              <a:srgbClr val="b3c992"/>
            </a:solidFill>
            <a:ln w="28440">
              <a:solidFill>
                <a:srgbClr val="b3c992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Data!$V$5:$V$57</c:f>
              <c:numCache>
                <c:formatCode>General</c:formatCode>
                <c:ptCount val="53"/>
              </c:numCache>
            </c:numRef>
          </c:val>
          <c:smooth val="0"/>
        </c:ser>
        <c:ser>
          <c:idx val="9"/>
          <c:order val="9"/>
          <c:tx>
            <c:strRef>
              <c:f>Data!$W$4</c:f>
              <c:strCache>
                <c:ptCount val="1"/>
                <c:pt idx="0">
                  <c:v>Mesa Boogie amp</c:v>
                </c:pt>
              </c:strCache>
            </c:strRef>
          </c:tx>
          <c:spPr>
            <a:solidFill>
              <a:srgbClr val="a596b9"/>
            </a:solidFill>
            <a:ln w="28440">
              <a:solidFill>
                <a:srgbClr val="a596b9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Data!$M$5:$M$57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Data!$W$5:$W$57</c:f>
              <c:numCache>
                <c:formatCode>General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3681395"/>
        <c:axId val="62571375"/>
      </c:lineChart>
      <c:catAx>
        <c:axId val="43681395"/>
        <c:scaling>
          <c:orientation val="minMax"/>
        </c:scaling>
        <c:delete val="0"/>
        <c:axPos val="b"/>
        <c:numFmt formatCode="dd/mm/yy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62571375"/>
        <c:crosses val="autoZero"/>
        <c:auto val="1"/>
        <c:lblAlgn val="ctr"/>
        <c:lblOffset val="100"/>
        <c:noMultiLvlLbl val="0"/>
      </c:catAx>
      <c:valAx>
        <c:axId val="62571375"/>
        <c:scaling>
          <c:orientation val="maxMin"/>
          <c:min val="1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43681395"/>
        <c:crossesAt val="1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Georgia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200" spc="-1" strike="noStrike">
                <a:solidFill>
                  <a:srgbClr val="504999"/>
                </a:solidFill>
                <a:latin typeface="Courier New"/>
              </a:defRPr>
            </a:pPr>
            <a:r>
              <a:rPr b="1" sz="1200" spc="-1" strike="noStrike">
                <a:solidFill>
                  <a:srgbClr val="504999"/>
                </a:solidFill>
                <a:latin typeface="Courier New"/>
              </a:rPr>
              <a:t>Non-Paid Search Traffic</a:t>
            </a:r>
          </a:p>
        </c:rich>
      </c:tx>
      <c:layout>
        <c:manualLayout>
          <c:xMode val="edge"/>
          <c:yMode val="edge"/>
          <c:x val="0.253774512639556"/>
          <c:y val="0.0504623099827613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338231040666"/>
          <c:y val="0.217520764770412"/>
          <c:w val="0.538034361080581"/>
          <c:h val="0.660711487227707"/>
        </c:manualLayout>
      </c:layout>
      <c:lineChart>
        <c:grouping val="standard"/>
        <c:varyColors val="0"/>
        <c:ser>
          <c:idx val="0"/>
          <c:order val="0"/>
          <c:tx>
            <c:strRef>
              <c:f>Data!$A$59</c:f>
              <c:strCache>
                <c:ptCount val="1"/>
                <c:pt idx="0">
                  <c:v>Non-Paid Search Traffic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Data!$B$61:$B$113</c:f>
              <c:numCache>
                <c:formatCode>General</c:formatCode>
                <c:ptCount val="53"/>
                <c:pt idx="0">
                  <c:v>5925.83333333333</c:v>
                </c:pt>
                <c:pt idx="1">
                  <c:v>5838.41666666667</c:v>
                </c:pt>
                <c:pt idx="2">
                  <c:v>5470.16666666667</c:v>
                </c:pt>
                <c:pt idx="3">
                  <c:v>5819.83333333333</c:v>
                </c:pt>
                <c:pt idx="4">
                  <c:v>5172.58333333333</c:v>
                </c:pt>
                <c:pt idx="5">
                  <c:v>5336.25</c:v>
                </c:pt>
                <c:pt idx="6">
                  <c:v>5615.25</c:v>
                </c:pt>
                <c:pt idx="7">
                  <c:v>5935.16666666667</c:v>
                </c:pt>
                <c:pt idx="8">
                  <c:v>6145.33333333333</c:v>
                </c:pt>
                <c:pt idx="9">
                  <c:v>6889.33333333333</c:v>
                </c:pt>
                <c:pt idx="10">
                  <c:v>8667.5</c:v>
                </c:pt>
                <c:pt idx="11">
                  <c:v>9085.91666666667</c:v>
                </c:pt>
                <c:pt idx="12">
                  <c:v>9368.66666666667</c:v>
                </c:pt>
                <c:pt idx="13">
                  <c:v>11446.25</c:v>
                </c:pt>
                <c:pt idx="14">
                  <c:v>11740.1666666667</c:v>
                </c:pt>
                <c:pt idx="15">
                  <c:v>11463</c:v>
                </c:pt>
                <c:pt idx="16">
                  <c:v>11516.9166666667</c:v>
                </c:pt>
                <c:pt idx="17">
                  <c:v>11156.0833333333</c:v>
                </c:pt>
                <c:pt idx="18">
                  <c:v>9716.5</c:v>
                </c:pt>
                <c:pt idx="19">
                  <c:v>10678.0833333333</c:v>
                </c:pt>
                <c:pt idx="20">
                  <c:v>11308.6666666667</c:v>
                </c:pt>
                <c:pt idx="21">
                  <c:v>12045.1666666667</c:v>
                </c:pt>
                <c:pt idx="22">
                  <c:v>11976.3333333333</c:v>
                </c:pt>
                <c:pt idx="23">
                  <c:v>11457.4166666667</c:v>
                </c:pt>
                <c:pt idx="24">
                  <c:v>11001.75</c:v>
                </c:pt>
                <c:pt idx="25">
                  <c:v>12446.25</c:v>
                </c:pt>
                <c:pt idx="26">
                  <c:v>12740.1666666667</c:v>
                </c:pt>
                <c:pt idx="27">
                  <c:v>12463</c:v>
                </c:pt>
                <c:pt idx="28">
                  <c:v>12516.9166666667</c:v>
                </c:pt>
                <c:pt idx="29">
                  <c:v>12156.0833333333</c:v>
                </c:pt>
                <c:pt idx="30">
                  <c:v>10716.5</c:v>
                </c:pt>
                <c:pt idx="31">
                  <c:v>12678.0833333333</c:v>
                </c:pt>
                <c:pt idx="32">
                  <c:v>13308.6666666667</c:v>
                </c:pt>
                <c:pt idx="33">
                  <c:v>14045.1666666667</c:v>
                </c:pt>
                <c:pt idx="34">
                  <c:v>13976.3333333333</c:v>
                </c:pt>
                <c:pt idx="35">
                  <c:v>13457.4166666667</c:v>
                </c:pt>
                <c:pt idx="36">
                  <c:v>13001.75</c:v>
                </c:pt>
                <c:pt idx="37">
                  <c:v>13496.25</c:v>
                </c:pt>
                <c:pt idx="38">
                  <c:v>13790.1666666667</c:v>
                </c:pt>
                <c:pt idx="39">
                  <c:v>13913</c:v>
                </c:pt>
                <c:pt idx="40">
                  <c:v>13966.9166666667</c:v>
                </c:pt>
                <c:pt idx="41">
                  <c:v>13606.0833333333</c:v>
                </c:pt>
                <c:pt idx="42">
                  <c:v>12166.5</c:v>
                </c:pt>
                <c:pt idx="43">
                  <c:v>13128.0833333333</c:v>
                </c:pt>
                <c:pt idx="44">
                  <c:v>13758.6666666667</c:v>
                </c:pt>
                <c:pt idx="45">
                  <c:v>14495.1666666667</c:v>
                </c:pt>
                <c:pt idx="46">
                  <c:v>14026.3333333333</c:v>
                </c:pt>
                <c:pt idx="47">
                  <c:v>13507.4166666667</c:v>
                </c:pt>
                <c:pt idx="48">
                  <c:v>13051.75</c:v>
                </c:pt>
                <c:pt idx="49">
                  <c:v>15095.1666666667</c:v>
                </c:pt>
                <c:pt idx="50">
                  <c:v>15026.3333333333</c:v>
                </c:pt>
                <c:pt idx="51">
                  <c:v>16507.4166666667</c:v>
                </c:pt>
                <c:pt idx="52">
                  <c:v>16051.75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1556746"/>
        <c:axId val="37970998"/>
      </c:lineChart>
      <c:lineChart>
        <c:grouping val="standard"/>
        <c:varyColors val="0"/>
        <c:ser>
          <c:idx val="1"/>
          <c:order val="1"/>
          <c:tx>
            <c:strRef>
              <c:f>Data!$D$60</c:f>
              <c:strCache>
                <c:ptCount val="1"/>
                <c:pt idx="0">
                  <c:v>Bounce Rate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Data!$D$61:$D$113</c:f>
              <c:numCache>
                <c:formatCode>General</c:formatCode>
                <c:ptCount val="53"/>
                <c:pt idx="0">
                  <c:v>0.1915</c:v>
                </c:pt>
                <c:pt idx="1">
                  <c:v>0.1943</c:v>
                </c:pt>
                <c:pt idx="2">
                  <c:v>0.2118</c:v>
                </c:pt>
                <c:pt idx="3">
                  <c:v>0.2033</c:v>
                </c:pt>
                <c:pt idx="4">
                  <c:v>0.1899</c:v>
                </c:pt>
                <c:pt idx="5">
                  <c:v>0.1708</c:v>
                </c:pt>
                <c:pt idx="6">
                  <c:v>0.1845</c:v>
                </c:pt>
                <c:pt idx="7">
                  <c:v>0.1946</c:v>
                </c:pt>
                <c:pt idx="8">
                  <c:v>0.2001</c:v>
                </c:pt>
                <c:pt idx="9">
                  <c:v>0.1844</c:v>
                </c:pt>
                <c:pt idx="10">
                  <c:v>0.167</c:v>
                </c:pt>
                <c:pt idx="11">
                  <c:v>0.1783</c:v>
                </c:pt>
                <c:pt idx="12">
                  <c:v>0.1719</c:v>
                </c:pt>
                <c:pt idx="13">
                  <c:v>0.1508</c:v>
                </c:pt>
                <c:pt idx="14">
                  <c:v>0.1625</c:v>
                </c:pt>
                <c:pt idx="15">
                  <c:v>0.1618</c:v>
                </c:pt>
                <c:pt idx="16">
                  <c:v>0.1764</c:v>
                </c:pt>
                <c:pt idx="17">
                  <c:v>0.1647</c:v>
                </c:pt>
                <c:pt idx="18">
                  <c:v>0.1658</c:v>
                </c:pt>
                <c:pt idx="19">
                  <c:v>0.17</c:v>
                </c:pt>
                <c:pt idx="20">
                  <c:v>0.1942</c:v>
                </c:pt>
                <c:pt idx="21">
                  <c:v>0.2052</c:v>
                </c:pt>
                <c:pt idx="22">
                  <c:v>0.1926</c:v>
                </c:pt>
                <c:pt idx="23">
                  <c:v>0.1976</c:v>
                </c:pt>
                <c:pt idx="24">
                  <c:v>0.2098</c:v>
                </c:pt>
                <c:pt idx="25">
                  <c:v>0.1815</c:v>
                </c:pt>
                <c:pt idx="26">
                  <c:v>0.1843</c:v>
                </c:pt>
                <c:pt idx="27">
                  <c:v>0.2018</c:v>
                </c:pt>
                <c:pt idx="28">
                  <c:v>0.1933</c:v>
                </c:pt>
                <c:pt idx="29">
                  <c:v>0.1799</c:v>
                </c:pt>
                <c:pt idx="30">
                  <c:v>0.1608</c:v>
                </c:pt>
                <c:pt idx="31">
                  <c:v>0.1745</c:v>
                </c:pt>
                <c:pt idx="32">
                  <c:v>0.1846</c:v>
                </c:pt>
                <c:pt idx="33">
                  <c:v>0.1901</c:v>
                </c:pt>
                <c:pt idx="34">
                  <c:v>0.1744</c:v>
                </c:pt>
                <c:pt idx="35">
                  <c:v>0.157</c:v>
                </c:pt>
                <c:pt idx="36">
                  <c:v>0.1683</c:v>
                </c:pt>
                <c:pt idx="37">
                  <c:v>0.1619</c:v>
                </c:pt>
                <c:pt idx="38">
                  <c:v>0.1408</c:v>
                </c:pt>
                <c:pt idx="39">
                  <c:v>0.1525</c:v>
                </c:pt>
                <c:pt idx="40">
                  <c:v>0.1518</c:v>
                </c:pt>
                <c:pt idx="41">
                  <c:v>0.1664</c:v>
                </c:pt>
                <c:pt idx="42">
                  <c:v>0.1547</c:v>
                </c:pt>
                <c:pt idx="43">
                  <c:v>0.1558</c:v>
                </c:pt>
                <c:pt idx="44">
                  <c:v>0.16</c:v>
                </c:pt>
                <c:pt idx="45">
                  <c:v>0.1842</c:v>
                </c:pt>
                <c:pt idx="46">
                  <c:v>0.1952</c:v>
                </c:pt>
                <c:pt idx="47">
                  <c:v>0.1826</c:v>
                </c:pt>
                <c:pt idx="48">
                  <c:v>0.1876</c:v>
                </c:pt>
                <c:pt idx="49">
                  <c:v>0.1998</c:v>
                </c:pt>
                <c:pt idx="50">
                  <c:v>0.186</c:v>
                </c:pt>
                <c:pt idx="51">
                  <c:v>0.173</c:v>
                </c:pt>
                <c:pt idx="52">
                  <c:v>0.16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Data!$C$60</c:f>
              <c:strCache>
                <c:ptCount val="1"/>
                <c:pt idx="0">
                  <c:v>Conversion Rate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Data!$C$61:$C$113</c:f>
              <c:numCache>
                <c:formatCode>General</c:formatCode>
                <c:ptCount val="53"/>
                <c:pt idx="0">
                  <c:v>0.0443</c:v>
                </c:pt>
                <c:pt idx="1">
                  <c:v>0.0417</c:v>
                </c:pt>
                <c:pt idx="2">
                  <c:v>0.0354</c:v>
                </c:pt>
                <c:pt idx="3">
                  <c:v>0.0428</c:v>
                </c:pt>
                <c:pt idx="4">
                  <c:v>0.0446</c:v>
                </c:pt>
                <c:pt idx="5">
                  <c:v>0.0471</c:v>
                </c:pt>
                <c:pt idx="6">
                  <c:v>0.0417</c:v>
                </c:pt>
                <c:pt idx="7">
                  <c:v>0.0423</c:v>
                </c:pt>
                <c:pt idx="8">
                  <c:v>0.0375</c:v>
                </c:pt>
                <c:pt idx="9">
                  <c:v>0.0356</c:v>
                </c:pt>
                <c:pt idx="10">
                  <c:v>0.0388</c:v>
                </c:pt>
                <c:pt idx="11">
                  <c:v>0.0387</c:v>
                </c:pt>
                <c:pt idx="12">
                  <c:v>0.0423</c:v>
                </c:pt>
                <c:pt idx="13">
                  <c:v>0.0435</c:v>
                </c:pt>
                <c:pt idx="14">
                  <c:v>0.0337</c:v>
                </c:pt>
                <c:pt idx="15">
                  <c:v>0.0376</c:v>
                </c:pt>
                <c:pt idx="16">
                  <c:v>0.0312</c:v>
                </c:pt>
                <c:pt idx="17">
                  <c:v>0.0427</c:v>
                </c:pt>
                <c:pt idx="18">
                  <c:v>0.0327</c:v>
                </c:pt>
                <c:pt idx="19">
                  <c:v>0.0317</c:v>
                </c:pt>
                <c:pt idx="20">
                  <c:v>0.0385</c:v>
                </c:pt>
                <c:pt idx="21">
                  <c:v>0.0378</c:v>
                </c:pt>
                <c:pt idx="22">
                  <c:v>0.0377</c:v>
                </c:pt>
                <c:pt idx="23">
                  <c:v>0.044</c:v>
                </c:pt>
                <c:pt idx="24">
                  <c:v>0.0379</c:v>
                </c:pt>
                <c:pt idx="25">
                  <c:v>0.0343</c:v>
                </c:pt>
                <c:pt idx="26">
                  <c:v>0.0317</c:v>
                </c:pt>
                <c:pt idx="27">
                  <c:v>0.0254</c:v>
                </c:pt>
                <c:pt idx="28">
                  <c:v>0.0328</c:v>
                </c:pt>
                <c:pt idx="29">
                  <c:v>0.0346</c:v>
                </c:pt>
                <c:pt idx="30">
                  <c:v>0.0371</c:v>
                </c:pt>
                <c:pt idx="31">
                  <c:v>0.0317</c:v>
                </c:pt>
                <c:pt idx="32">
                  <c:v>0.0323</c:v>
                </c:pt>
                <c:pt idx="33">
                  <c:v>0.0275</c:v>
                </c:pt>
                <c:pt idx="34">
                  <c:v>0.0256</c:v>
                </c:pt>
                <c:pt idx="35">
                  <c:v>0.0288</c:v>
                </c:pt>
                <c:pt idx="36">
                  <c:v>0.0287</c:v>
                </c:pt>
                <c:pt idx="37">
                  <c:v>0.0323</c:v>
                </c:pt>
                <c:pt idx="38">
                  <c:v>0.0335</c:v>
                </c:pt>
                <c:pt idx="39">
                  <c:v>0.0237</c:v>
                </c:pt>
                <c:pt idx="40">
                  <c:v>0.0276</c:v>
                </c:pt>
                <c:pt idx="41">
                  <c:v>0.0212</c:v>
                </c:pt>
                <c:pt idx="42">
                  <c:v>0.0327</c:v>
                </c:pt>
                <c:pt idx="43">
                  <c:v>0.0227</c:v>
                </c:pt>
                <c:pt idx="44">
                  <c:v>0.0217</c:v>
                </c:pt>
                <c:pt idx="45">
                  <c:v>0.0285</c:v>
                </c:pt>
                <c:pt idx="46">
                  <c:v>0.0278</c:v>
                </c:pt>
                <c:pt idx="47">
                  <c:v>0.0277</c:v>
                </c:pt>
                <c:pt idx="48">
                  <c:v>0.034</c:v>
                </c:pt>
                <c:pt idx="49">
                  <c:v>0.0279</c:v>
                </c:pt>
                <c:pt idx="50">
                  <c:v>0.021</c:v>
                </c:pt>
                <c:pt idx="51">
                  <c:v>0.019</c:v>
                </c:pt>
                <c:pt idx="52">
                  <c:v>0.0199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0599021"/>
        <c:axId val="8917369"/>
      </c:lineChart>
      <c:catAx>
        <c:axId val="31556746"/>
        <c:scaling>
          <c:orientation val="minMax"/>
        </c:scaling>
        <c:delete val="0"/>
        <c:axPos val="b"/>
        <c:numFmt formatCode="dd/mm/yy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37970998"/>
        <c:crosses val="autoZero"/>
        <c:auto val="1"/>
        <c:lblAlgn val="ctr"/>
        <c:lblOffset val="100"/>
        <c:noMultiLvlLbl val="0"/>
      </c:catAx>
      <c:valAx>
        <c:axId val="3797099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31556746"/>
        <c:crossesAt val="1"/>
        <c:crossBetween val="midCat"/>
      </c:valAx>
      <c:catAx>
        <c:axId val="40599021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917369"/>
        <c:auto val="1"/>
        <c:lblAlgn val="ctr"/>
        <c:lblOffset val="100"/>
        <c:noMultiLvlLbl val="0"/>
      </c:catAx>
      <c:valAx>
        <c:axId val="8917369"/>
        <c:scaling>
          <c:orientation val="minMax"/>
        </c:scaling>
        <c:delete val="0"/>
        <c:axPos val="r"/>
        <c:numFmt formatCode="0.00%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40599021"/>
        <c:crosses val="max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layout>
        <c:manualLayout>
          <c:xMode val="edge"/>
          <c:yMode val="edge"/>
          <c:x val="0.777130757014293"/>
          <c:y val="0.115740015661707"/>
          <c:w val="0.222810422916299"/>
          <c:h val="0.543774471417384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Georgia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Data!$I$60</c:f>
              <c:strCache>
                <c:ptCount val="1"/>
                <c:pt idx="0">
                  <c:v>Visits Google</c:v>
                </c:pt>
              </c:strCache>
            </c:strRef>
          </c:tx>
          <c:spPr>
            <a:solidFill>
              <a:srgbClr val="4a7ebb"/>
            </a:solidFill>
            <a:ln w="28440">
              <a:solidFill>
                <a:srgbClr val="4a7ebb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Data!$I$61:$I$113</c:f>
              <c:numCache>
                <c:formatCode>General</c:formatCode>
                <c:ptCount val="53"/>
                <c:pt idx="0">
                  <c:v>4148.08333333333</c:v>
                </c:pt>
                <c:pt idx="1">
                  <c:v>4086.89166666667</c:v>
                </c:pt>
                <c:pt idx="2">
                  <c:v>3829.11666666667</c:v>
                </c:pt>
                <c:pt idx="3">
                  <c:v>4073.88333333333</c:v>
                </c:pt>
                <c:pt idx="4">
                  <c:v>3620.80833333333</c:v>
                </c:pt>
                <c:pt idx="5">
                  <c:v>3735.375</c:v>
                </c:pt>
                <c:pt idx="6">
                  <c:v>3930.675</c:v>
                </c:pt>
                <c:pt idx="7">
                  <c:v>4154.61666666667</c:v>
                </c:pt>
                <c:pt idx="8">
                  <c:v>4301.73333333333</c:v>
                </c:pt>
                <c:pt idx="9">
                  <c:v>4822.53333333333</c:v>
                </c:pt>
                <c:pt idx="10">
                  <c:v>6067.25</c:v>
                </c:pt>
                <c:pt idx="11">
                  <c:v>6360.14166666667</c:v>
                </c:pt>
                <c:pt idx="12">
                  <c:v>6558.06666666667</c:v>
                </c:pt>
                <c:pt idx="13">
                  <c:v>8012.375</c:v>
                </c:pt>
                <c:pt idx="14">
                  <c:v>8218.11666666667</c:v>
                </c:pt>
                <c:pt idx="15">
                  <c:v>8024.1</c:v>
                </c:pt>
                <c:pt idx="16">
                  <c:v>8061.84166666667</c:v>
                </c:pt>
                <c:pt idx="17">
                  <c:v>7809.25833333333</c:v>
                </c:pt>
                <c:pt idx="18">
                  <c:v>6801.55</c:v>
                </c:pt>
                <c:pt idx="19">
                  <c:v>7474.65833333333</c:v>
                </c:pt>
                <c:pt idx="20">
                  <c:v>7916.06666666667</c:v>
                </c:pt>
                <c:pt idx="21">
                  <c:v>8431.61666666667</c:v>
                </c:pt>
                <c:pt idx="22">
                  <c:v>8383.43333333333</c:v>
                </c:pt>
                <c:pt idx="23">
                  <c:v>8020.19166666667</c:v>
                </c:pt>
                <c:pt idx="24">
                  <c:v>7701.225</c:v>
                </c:pt>
                <c:pt idx="25">
                  <c:v>8712.375</c:v>
                </c:pt>
                <c:pt idx="26">
                  <c:v>8918.11666666666</c:v>
                </c:pt>
                <c:pt idx="27">
                  <c:v>8724.1</c:v>
                </c:pt>
                <c:pt idx="28">
                  <c:v>8761.84166666667</c:v>
                </c:pt>
                <c:pt idx="29">
                  <c:v>8509.25833333333</c:v>
                </c:pt>
                <c:pt idx="30">
                  <c:v>7501.55</c:v>
                </c:pt>
                <c:pt idx="31">
                  <c:v>8874.65833333333</c:v>
                </c:pt>
                <c:pt idx="32">
                  <c:v>9316.06666666667</c:v>
                </c:pt>
                <c:pt idx="33">
                  <c:v>9831.61666666667</c:v>
                </c:pt>
                <c:pt idx="34">
                  <c:v>9783.43333333333</c:v>
                </c:pt>
                <c:pt idx="35">
                  <c:v>9420.19166666667</c:v>
                </c:pt>
                <c:pt idx="36">
                  <c:v>9101.225</c:v>
                </c:pt>
                <c:pt idx="37">
                  <c:v>9447.375</c:v>
                </c:pt>
                <c:pt idx="38">
                  <c:v>9653.11666666667</c:v>
                </c:pt>
                <c:pt idx="39">
                  <c:v>9739.1</c:v>
                </c:pt>
                <c:pt idx="40">
                  <c:v>9776.84166666667</c:v>
                </c:pt>
                <c:pt idx="41">
                  <c:v>9524.25833333333</c:v>
                </c:pt>
                <c:pt idx="42">
                  <c:v>8516.55</c:v>
                </c:pt>
                <c:pt idx="43">
                  <c:v>9189.65833333333</c:v>
                </c:pt>
                <c:pt idx="44">
                  <c:v>9631.06666666667</c:v>
                </c:pt>
                <c:pt idx="45">
                  <c:v>10146.6166666667</c:v>
                </c:pt>
                <c:pt idx="46">
                  <c:v>9818.43333333333</c:v>
                </c:pt>
                <c:pt idx="47">
                  <c:v>9455.19166666667</c:v>
                </c:pt>
                <c:pt idx="48">
                  <c:v>9136.225</c:v>
                </c:pt>
                <c:pt idx="49">
                  <c:v>10566.6166666667</c:v>
                </c:pt>
                <c:pt idx="50">
                  <c:v>10518.4333333333</c:v>
                </c:pt>
                <c:pt idx="51">
                  <c:v>11555.1916666667</c:v>
                </c:pt>
                <c:pt idx="52">
                  <c:v>11236.225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Data!$K$60</c:f>
              <c:strCache>
                <c:ptCount val="1"/>
                <c:pt idx="0">
                  <c:v>Visits Yahoo</c:v>
                </c:pt>
              </c:strCache>
            </c:strRef>
          </c:tx>
          <c:spPr>
            <a:solidFill>
              <a:srgbClr val="be4b48"/>
            </a:solidFill>
            <a:ln w="2844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Data!$K$61:$K$113</c:f>
              <c:numCache>
                <c:formatCode>General</c:formatCode>
                <c:ptCount val="53"/>
                <c:pt idx="0">
                  <c:v>888.875</c:v>
                </c:pt>
                <c:pt idx="1">
                  <c:v>875.7625</c:v>
                </c:pt>
                <c:pt idx="2">
                  <c:v>820.525</c:v>
                </c:pt>
                <c:pt idx="3">
                  <c:v>872.975</c:v>
                </c:pt>
                <c:pt idx="4">
                  <c:v>775.8875</c:v>
                </c:pt>
                <c:pt idx="5">
                  <c:v>800.4375</c:v>
                </c:pt>
                <c:pt idx="6">
                  <c:v>842.2875</c:v>
                </c:pt>
                <c:pt idx="7">
                  <c:v>890.275</c:v>
                </c:pt>
                <c:pt idx="8">
                  <c:v>921.8</c:v>
                </c:pt>
                <c:pt idx="9">
                  <c:v>1033.4</c:v>
                </c:pt>
                <c:pt idx="10">
                  <c:v>1300.125</c:v>
                </c:pt>
                <c:pt idx="11">
                  <c:v>1362.8875</c:v>
                </c:pt>
                <c:pt idx="12">
                  <c:v>1405.3</c:v>
                </c:pt>
                <c:pt idx="13">
                  <c:v>1716.9375</c:v>
                </c:pt>
                <c:pt idx="14">
                  <c:v>1761.025</c:v>
                </c:pt>
                <c:pt idx="15">
                  <c:v>1719.45</c:v>
                </c:pt>
                <c:pt idx="16">
                  <c:v>1727.5375</c:v>
                </c:pt>
                <c:pt idx="17">
                  <c:v>1673.4125</c:v>
                </c:pt>
                <c:pt idx="18">
                  <c:v>1457.475</c:v>
                </c:pt>
                <c:pt idx="19">
                  <c:v>1601.7125</c:v>
                </c:pt>
                <c:pt idx="20">
                  <c:v>1696.3</c:v>
                </c:pt>
                <c:pt idx="21">
                  <c:v>1806.775</c:v>
                </c:pt>
                <c:pt idx="22">
                  <c:v>1796.45</c:v>
                </c:pt>
                <c:pt idx="23">
                  <c:v>1718.6125</c:v>
                </c:pt>
                <c:pt idx="24">
                  <c:v>1650.2625</c:v>
                </c:pt>
                <c:pt idx="25">
                  <c:v>1866.9375</c:v>
                </c:pt>
                <c:pt idx="26">
                  <c:v>1911.025</c:v>
                </c:pt>
                <c:pt idx="27">
                  <c:v>1869.45</c:v>
                </c:pt>
                <c:pt idx="28">
                  <c:v>1877.5375</c:v>
                </c:pt>
                <c:pt idx="29">
                  <c:v>1823.4125</c:v>
                </c:pt>
                <c:pt idx="30">
                  <c:v>1607.475</c:v>
                </c:pt>
                <c:pt idx="31">
                  <c:v>1901.7125</c:v>
                </c:pt>
                <c:pt idx="32">
                  <c:v>1996.3</c:v>
                </c:pt>
                <c:pt idx="33">
                  <c:v>2106.775</c:v>
                </c:pt>
                <c:pt idx="34">
                  <c:v>2096.45</c:v>
                </c:pt>
                <c:pt idx="35">
                  <c:v>2018.6125</c:v>
                </c:pt>
                <c:pt idx="36">
                  <c:v>1950.2625</c:v>
                </c:pt>
                <c:pt idx="37">
                  <c:v>2024.4375</c:v>
                </c:pt>
                <c:pt idx="38">
                  <c:v>2068.525</c:v>
                </c:pt>
                <c:pt idx="39">
                  <c:v>2086.95</c:v>
                </c:pt>
                <c:pt idx="40">
                  <c:v>2095.0375</c:v>
                </c:pt>
                <c:pt idx="41">
                  <c:v>2040.9125</c:v>
                </c:pt>
                <c:pt idx="42">
                  <c:v>1824.975</c:v>
                </c:pt>
                <c:pt idx="43">
                  <c:v>1969.2125</c:v>
                </c:pt>
                <c:pt idx="44">
                  <c:v>2063.8</c:v>
                </c:pt>
                <c:pt idx="45">
                  <c:v>2174.275</c:v>
                </c:pt>
                <c:pt idx="46">
                  <c:v>2103.95</c:v>
                </c:pt>
                <c:pt idx="47">
                  <c:v>2026.1125</c:v>
                </c:pt>
                <c:pt idx="48">
                  <c:v>1957.7625</c:v>
                </c:pt>
                <c:pt idx="49">
                  <c:v>2264.275</c:v>
                </c:pt>
                <c:pt idx="50">
                  <c:v>2253.95</c:v>
                </c:pt>
                <c:pt idx="51">
                  <c:v>2476.1125</c:v>
                </c:pt>
                <c:pt idx="52">
                  <c:v>2407.7625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Data!$M$60</c:f>
              <c:strCache>
                <c:ptCount val="1"/>
                <c:pt idx="0">
                  <c:v>Visits Bing</c:v>
                </c:pt>
              </c:strCache>
            </c:strRef>
          </c:tx>
          <c:spPr>
            <a:solidFill>
              <a:srgbClr val="98b855"/>
            </a:solidFill>
            <a:ln w="2844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Data!$M$61:$M$113</c:f>
              <c:numCache>
                <c:formatCode>General</c:formatCode>
                <c:ptCount val="53"/>
                <c:pt idx="0">
                  <c:v>296.291666666667</c:v>
                </c:pt>
                <c:pt idx="1">
                  <c:v>291.920833333333</c:v>
                </c:pt>
                <c:pt idx="2">
                  <c:v>273.508333333333</c:v>
                </c:pt>
                <c:pt idx="3">
                  <c:v>290.991666666667</c:v>
                </c:pt>
                <c:pt idx="4">
                  <c:v>258.629166666667</c:v>
                </c:pt>
                <c:pt idx="5">
                  <c:v>266.8125</c:v>
                </c:pt>
                <c:pt idx="6">
                  <c:v>280.7625</c:v>
                </c:pt>
                <c:pt idx="7">
                  <c:v>296.758333333333</c:v>
                </c:pt>
                <c:pt idx="8">
                  <c:v>307.266666666667</c:v>
                </c:pt>
                <c:pt idx="9">
                  <c:v>344.466666666667</c:v>
                </c:pt>
                <c:pt idx="10">
                  <c:v>433.375</c:v>
                </c:pt>
                <c:pt idx="11">
                  <c:v>454.295833333333</c:v>
                </c:pt>
                <c:pt idx="12">
                  <c:v>468.433333333333</c:v>
                </c:pt>
                <c:pt idx="13">
                  <c:v>572.3125</c:v>
                </c:pt>
                <c:pt idx="14">
                  <c:v>587.008333333333</c:v>
                </c:pt>
                <c:pt idx="15">
                  <c:v>573.15</c:v>
                </c:pt>
                <c:pt idx="16">
                  <c:v>575.845833333333</c:v>
                </c:pt>
                <c:pt idx="17">
                  <c:v>557.804166666667</c:v>
                </c:pt>
                <c:pt idx="18">
                  <c:v>485.825</c:v>
                </c:pt>
                <c:pt idx="19">
                  <c:v>533.904166666667</c:v>
                </c:pt>
                <c:pt idx="20">
                  <c:v>565.433333333333</c:v>
                </c:pt>
                <c:pt idx="21">
                  <c:v>602.258333333333</c:v>
                </c:pt>
                <c:pt idx="22">
                  <c:v>598.816666666667</c:v>
                </c:pt>
                <c:pt idx="23">
                  <c:v>572.870833333333</c:v>
                </c:pt>
                <c:pt idx="24">
                  <c:v>550.0875</c:v>
                </c:pt>
                <c:pt idx="25">
                  <c:v>622.3125</c:v>
                </c:pt>
                <c:pt idx="26">
                  <c:v>637.008333333333</c:v>
                </c:pt>
                <c:pt idx="27">
                  <c:v>623.15</c:v>
                </c:pt>
                <c:pt idx="28">
                  <c:v>625.845833333333</c:v>
                </c:pt>
                <c:pt idx="29">
                  <c:v>607.804166666667</c:v>
                </c:pt>
                <c:pt idx="30">
                  <c:v>535.825</c:v>
                </c:pt>
                <c:pt idx="31">
                  <c:v>633.904166666667</c:v>
                </c:pt>
                <c:pt idx="32">
                  <c:v>665.433333333333</c:v>
                </c:pt>
                <c:pt idx="33">
                  <c:v>702.258333333333</c:v>
                </c:pt>
                <c:pt idx="34">
                  <c:v>698.816666666667</c:v>
                </c:pt>
                <c:pt idx="35">
                  <c:v>672.870833333333</c:v>
                </c:pt>
                <c:pt idx="36">
                  <c:v>650.0875</c:v>
                </c:pt>
                <c:pt idx="37">
                  <c:v>674.8125</c:v>
                </c:pt>
                <c:pt idx="38">
                  <c:v>689.508333333333</c:v>
                </c:pt>
                <c:pt idx="39">
                  <c:v>695.65</c:v>
                </c:pt>
                <c:pt idx="40">
                  <c:v>698.345833333333</c:v>
                </c:pt>
                <c:pt idx="41">
                  <c:v>680.304166666667</c:v>
                </c:pt>
                <c:pt idx="42">
                  <c:v>608.325</c:v>
                </c:pt>
                <c:pt idx="43">
                  <c:v>656.404166666667</c:v>
                </c:pt>
                <c:pt idx="44">
                  <c:v>687.933333333333</c:v>
                </c:pt>
                <c:pt idx="45">
                  <c:v>724.758333333333</c:v>
                </c:pt>
                <c:pt idx="46">
                  <c:v>701.316666666667</c:v>
                </c:pt>
                <c:pt idx="47">
                  <c:v>675.370833333333</c:v>
                </c:pt>
                <c:pt idx="48">
                  <c:v>652.5875</c:v>
                </c:pt>
                <c:pt idx="49">
                  <c:v>754.758333333333</c:v>
                </c:pt>
                <c:pt idx="50">
                  <c:v>751.316666666667</c:v>
                </c:pt>
                <c:pt idx="51">
                  <c:v>825.370833333335</c:v>
                </c:pt>
                <c:pt idx="52">
                  <c:v>802.5875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37023465"/>
        <c:axId val="45327109"/>
      </c:lineChart>
      <c:catAx>
        <c:axId val="37023465"/>
        <c:scaling>
          <c:orientation val="minMax"/>
        </c:scaling>
        <c:delete val="0"/>
        <c:axPos val="b"/>
        <c:numFmt formatCode="dd/mm/yy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45327109"/>
        <c:crosses val="autoZero"/>
        <c:auto val="1"/>
        <c:lblAlgn val="ctr"/>
        <c:lblOffset val="100"/>
        <c:noMultiLvlLbl val="0"/>
      </c:catAx>
      <c:valAx>
        <c:axId val="4532710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_(* #,##0_);_(* \(#,##0\);_(* \-??_);_(@_)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37023465"/>
        <c:crossesAt val="1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Georgia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Data!$G$60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rgbClr val="f59240"/>
            </a:solidFill>
            <a:ln w="28440">
              <a:solidFill>
                <a:srgbClr val="f5924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Data!$G$61:$G$113</c:f>
              <c:numCache>
                <c:formatCode>General</c:formatCode>
                <c:ptCount val="53"/>
                <c:pt idx="0">
                  <c:v>9188.00458333333</c:v>
                </c:pt>
                <c:pt idx="1">
                  <c:v>8521.169125</c:v>
                </c:pt>
                <c:pt idx="2">
                  <c:v>6777.5365</c:v>
                </c:pt>
                <c:pt idx="3">
                  <c:v>8718.11033333333</c:v>
                </c:pt>
                <c:pt idx="4">
                  <c:v>8074.40258333333</c:v>
                </c:pt>
                <c:pt idx="5">
                  <c:v>8796.808125</c:v>
                </c:pt>
                <c:pt idx="6">
                  <c:v>8195.457375</c:v>
                </c:pt>
                <c:pt idx="7">
                  <c:v>8787.01425</c:v>
                </c:pt>
                <c:pt idx="8">
                  <c:v>8065.75</c:v>
                </c:pt>
                <c:pt idx="9">
                  <c:v>8584.10933333333</c:v>
                </c:pt>
                <c:pt idx="10">
                  <c:v>11770.465</c:v>
                </c:pt>
                <c:pt idx="11">
                  <c:v>12306.874125</c:v>
                </c:pt>
                <c:pt idx="12">
                  <c:v>13870.311</c:v>
                </c:pt>
                <c:pt idx="13">
                  <c:v>17426.915625</c:v>
                </c:pt>
                <c:pt idx="14">
                  <c:v>13847.5265833333</c:v>
                </c:pt>
                <c:pt idx="15">
                  <c:v>15085.308</c:v>
                </c:pt>
                <c:pt idx="16">
                  <c:v>12576.473</c:v>
                </c:pt>
                <c:pt idx="17">
                  <c:v>16672.7665416667</c:v>
                </c:pt>
                <c:pt idx="18">
                  <c:v>11120.53425</c:v>
                </c:pt>
                <c:pt idx="19">
                  <c:v>11847.3334583333</c:v>
                </c:pt>
                <c:pt idx="20">
                  <c:v>15238.4283333333</c:v>
                </c:pt>
                <c:pt idx="21">
                  <c:v>15935.7555</c:v>
                </c:pt>
                <c:pt idx="22">
                  <c:v>15802.7718333333</c:v>
                </c:pt>
                <c:pt idx="23">
                  <c:v>17644.4216666667</c:v>
                </c:pt>
                <c:pt idx="24">
                  <c:v>14593.821375</c:v>
                </c:pt>
                <c:pt idx="25">
                  <c:v>14941.723125</c:v>
                </c:pt>
                <c:pt idx="26">
                  <c:v>14135.2149166667</c:v>
                </c:pt>
                <c:pt idx="27">
                  <c:v>11079.607</c:v>
                </c:pt>
                <c:pt idx="28">
                  <c:v>14369.4203333333</c:v>
                </c:pt>
                <c:pt idx="29">
                  <c:v>14721.0169166667</c:v>
                </c:pt>
                <c:pt idx="30">
                  <c:v>13915.37525</c:v>
                </c:pt>
                <c:pt idx="31">
                  <c:v>14066.3334583333</c:v>
                </c:pt>
                <c:pt idx="32">
                  <c:v>15045.4476666667</c:v>
                </c:pt>
                <c:pt idx="33">
                  <c:v>13518.4729166667</c:v>
                </c:pt>
                <c:pt idx="34">
                  <c:v>12522.7946666667</c:v>
                </c:pt>
                <c:pt idx="35">
                  <c:v>13565.076</c:v>
                </c:pt>
                <c:pt idx="36">
                  <c:v>13060.257875</c:v>
                </c:pt>
                <c:pt idx="37">
                  <c:v>15257.510625</c:v>
                </c:pt>
                <c:pt idx="38">
                  <c:v>16168.9704166667</c:v>
                </c:pt>
                <c:pt idx="39">
                  <c:v>11540.8335</c:v>
                </c:pt>
                <c:pt idx="40">
                  <c:v>13492.0415</c:v>
                </c:pt>
                <c:pt idx="41">
                  <c:v>10095.7138333333</c:v>
                </c:pt>
                <c:pt idx="42">
                  <c:v>13924.55925</c:v>
                </c:pt>
                <c:pt idx="43">
                  <c:v>10430.2622083333</c:v>
                </c:pt>
                <c:pt idx="44">
                  <c:v>10449.7073333333</c:v>
                </c:pt>
                <c:pt idx="45">
                  <c:v>14458.92875</c:v>
                </c:pt>
                <c:pt idx="46">
                  <c:v>13647.6223333333</c:v>
                </c:pt>
                <c:pt idx="47">
                  <c:v>13095.4404583333</c:v>
                </c:pt>
                <c:pt idx="48">
                  <c:v>15531.5825</c:v>
                </c:pt>
                <c:pt idx="49">
                  <c:v>14740.43025</c:v>
                </c:pt>
                <c:pt idx="50">
                  <c:v>11044.355</c:v>
                </c:pt>
                <c:pt idx="51">
                  <c:v>10977.4320833334</c:v>
                </c:pt>
                <c:pt idx="52">
                  <c:v>11180.043875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6938492"/>
        <c:axId val="37397413"/>
      </c:lineChart>
      <c:lineChart>
        <c:grouping val="standard"/>
        <c:varyColors val="0"/>
        <c:ser>
          <c:idx val="1"/>
          <c:order val="1"/>
          <c:tx>
            <c:strRef>
              <c:f>Data!$F$60</c:f>
              <c:strCache>
                <c:ptCount val="1"/>
                <c:pt idx="0">
                  <c:v>Signups</c:v>
                </c:pt>
              </c:strCache>
            </c:strRef>
          </c:tx>
          <c:spPr>
            <a:solidFill>
              <a:srgbClr val="46aac4"/>
            </a:solidFill>
            <a:ln w="28440">
              <a:solidFill>
                <a:srgbClr val="46aac4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Data!$A$61:$A$113</c:f>
              <c:strCache>
                <c:ptCount val="53"/>
                <c:pt idx="0">
                  <c:v>01/01/16</c:v>
                </c:pt>
                <c:pt idx="1">
                  <c:v>03/01/16</c:v>
                </c:pt>
                <c:pt idx="2">
                  <c:v>10/01/16</c:v>
                </c:pt>
                <c:pt idx="3">
                  <c:v>10/01/16</c:v>
                </c:pt>
                <c:pt idx="4">
                  <c:v>24/01/16</c:v>
                </c:pt>
                <c:pt idx="5">
                  <c:v>31/01/16</c:v>
                </c:pt>
                <c:pt idx="6">
                  <c:v>07/02/16</c:v>
                </c:pt>
                <c:pt idx="7">
                  <c:v>14/02/16</c:v>
                </c:pt>
                <c:pt idx="8">
                  <c:v>21/02/16</c:v>
                </c:pt>
                <c:pt idx="9">
                  <c:v>28/02/16</c:v>
                </c:pt>
                <c:pt idx="10">
                  <c:v>07/03/16</c:v>
                </c:pt>
                <c:pt idx="11">
                  <c:v>14/03/16</c:v>
                </c:pt>
                <c:pt idx="12">
                  <c:v>21/03/16</c:v>
                </c:pt>
                <c:pt idx="13">
                  <c:v>28/03/16</c:v>
                </c:pt>
                <c:pt idx="14">
                  <c:v>04/04/16</c:v>
                </c:pt>
                <c:pt idx="15">
                  <c:v>11/04/16</c:v>
                </c:pt>
                <c:pt idx="16">
                  <c:v>18/04/16</c:v>
                </c:pt>
                <c:pt idx="17">
                  <c:v>25/04/16</c:v>
                </c:pt>
                <c:pt idx="18">
                  <c:v>02/05/16</c:v>
                </c:pt>
                <c:pt idx="19">
                  <c:v>09/05/16</c:v>
                </c:pt>
                <c:pt idx="20">
                  <c:v>16/05/16</c:v>
                </c:pt>
                <c:pt idx="21">
                  <c:v>23/05/16</c:v>
                </c:pt>
                <c:pt idx="22">
                  <c:v>30/05/16</c:v>
                </c:pt>
                <c:pt idx="23">
                  <c:v>06/06/16</c:v>
                </c:pt>
                <c:pt idx="24">
                  <c:v>13/06/16</c:v>
                </c:pt>
                <c:pt idx="25">
                  <c:v>20/06/16</c:v>
                </c:pt>
                <c:pt idx="26">
                  <c:v>27/06/16</c:v>
                </c:pt>
                <c:pt idx="27">
                  <c:v>04/07/16</c:v>
                </c:pt>
                <c:pt idx="28">
                  <c:v>11/07/16</c:v>
                </c:pt>
                <c:pt idx="29">
                  <c:v>18/07/16</c:v>
                </c:pt>
                <c:pt idx="30">
                  <c:v>25/07/16</c:v>
                </c:pt>
                <c:pt idx="31">
                  <c:v>01/08/16</c:v>
                </c:pt>
                <c:pt idx="32">
                  <c:v>08/08/16</c:v>
                </c:pt>
                <c:pt idx="33">
                  <c:v>15/08/16</c:v>
                </c:pt>
                <c:pt idx="34">
                  <c:v>22/08/16</c:v>
                </c:pt>
                <c:pt idx="35">
                  <c:v>29/08/16</c:v>
                </c:pt>
                <c:pt idx="36">
                  <c:v>05/09/16</c:v>
                </c:pt>
                <c:pt idx="37">
                  <c:v>12/09/16</c:v>
                </c:pt>
                <c:pt idx="38">
                  <c:v>19/09/16</c:v>
                </c:pt>
                <c:pt idx="39">
                  <c:v>26/09/16</c:v>
                </c:pt>
                <c:pt idx="40">
                  <c:v>03/10/16</c:v>
                </c:pt>
                <c:pt idx="41">
                  <c:v>10/10/16</c:v>
                </c:pt>
                <c:pt idx="42">
                  <c:v>10/10/16</c:v>
                </c:pt>
                <c:pt idx="43">
                  <c:v>24/10/16</c:v>
                </c:pt>
                <c:pt idx="44">
                  <c:v>31/10/16</c:v>
                </c:pt>
                <c:pt idx="45">
                  <c:v>07/11/16</c:v>
                </c:pt>
                <c:pt idx="46">
                  <c:v>14/11/16</c:v>
                </c:pt>
                <c:pt idx="47">
                  <c:v>21/11/16</c:v>
                </c:pt>
                <c:pt idx="48">
                  <c:v>28/11/16</c:v>
                </c:pt>
                <c:pt idx="49">
                  <c:v>05/12/16</c:v>
                </c:pt>
                <c:pt idx="50">
                  <c:v>12/12/16</c:v>
                </c:pt>
                <c:pt idx="51">
                  <c:v>19/12/16</c:v>
                </c:pt>
                <c:pt idx="52">
                  <c:v>26/12/16</c:v>
                </c:pt>
              </c:strCache>
            </c:strRef>
          </c:cat>
          <c:val>
            <c:numRef>
              <c:f>Data!$F$61:$F$113</c:f>
              <c:numCache>
                <c:formatCode>General</c:formatCode>
                <c:ptCount val="53"/>
                <c:pt idx="0">
                  <c:v>109.381006944444</c:v>
                </c:pt>
                <c:pt idx="1">
                  <c:v>101.442489583333</c:v>
                </c:pt>
                <c:pt idx="2">
                  <c:v>80.6849583333333</c:v>
                </c:pt>
                <c:pt idx="3">
                  <c:v>103.787027777778</c:v>
                </c:pt>
                <c:pt idx="4">
                  <c:v>96.1238402777778</c:v>
                </c:pt>
                <c:pt idx="5">
                  <c:v>104.72390625</c:v>
                </c:pt>
                <c:pt idx="6">
                  <c:v>78</c:v>
                </c:pt>
                <c:pt idx="7">
                  <c:v>88</c:v>
                </c:pt>
                <c:pt idx="8">
                  <c:v>96.0208333333333</c:v>
                </c:pt>
                <c:pt idx="9">
                  <c:v>111</c:v>
                </c:pt>
                <c:pt idx="10">
                  <c:v>140.124583333333</c:v>
                </c:pt>
                <c:pt idx="11">
                  <c:v>146.51040625</c:v>
                </c:pt>
                <c:pt idx="12">
                  <c:v>165.12275</c:v>
                </c:pt>
                <c:pt idx="13">
                  <c:v>207.46328125</c:v>
                </c:pt>
                <c:pt idx="14">
                  <c:v>265</c:v>
                </c:pt>
                <c:pt idx="15">
                  <c:v>179.587</c:v>
                </c:pt>
                <c:pt idx="16">
                  <c:v>149.719916666667</c:v>
                </c:pt>
                <c:pt idx="17">
                  <c:v>198.485315972222</c:v>
                </c:pt>
                <c:pt idx="18">
                  <c:v>132.3873125</c:v>
                </c:pt>
                <c:pt idx="19">
                  <c:v>141.039684027778</c:v>
                </c:pt>
                <c:pt idx="20">
                  <c:v>181.409861111111</c:v>
                </c:pt>
                <c:pt idx="21">
                  <c:v>189.711375</c:v>
                </c:pt>
                <c:pt idx="22">
                  <c:v>188.128236111111</c:v>
                </c:pt>
                <c:pt idx="23">
                  <c:v>210.052638888889</c:v>
                </c:pt>
                <c:pt idx="24">
                  <c:v>200</c:v>
                </c:pt>
                <c:pt idx="25">
                  <c:v>177.87765625</c:v>
                </c:pt>
                <c:pt idx="26">
                  <c:v>168.276368055556</c:v>
                </c:pt>
                <c:pt idx="27">
                  <c:v>131.900083333333</c:v>
                </c:pt>
                <c:pt idx="28">
                  <c:v>171.064527777778</c:v>
                </c:pt>
                <c:pt idx="29">
                  <c:v>175.250201388889</c:v>
                </c:pt>
                <c:pt idx="30">
                  <c:v>165.659229166667</c:v>
                </c:pt>
                <c:pt idx="31">
                  <c:v>194</c:v>
                </c:pt>
                <c:pt idx="32">
                  <c:v>169</c:v>
                </c:pt>
                <c:pt idx="33">
                  <c:v>160.934201388889</c:v>
                </c:pt>
                <c:pt idx="34">
                  <c:v>149.080888888889</c:v>
                </c:pt>
                <c:pt idx="35">
                  <c:v>150</c:v>
                </c:pt>
                <c:pt idx="36">
                  <c:v>155.479260416667</c:v>
                </c:pt>
                <c:pt idx="37">
                  <c:v>181.63703125</c:v>
                </c:pt>
                <c:pt idx="38">
                  <c:v>192.487743055556</c:v>
                </c:pt>
                <c:pt idx="39">
                  <c:v>120</c:v>
                </c:pt>
                <c:pt idx="40">
                  <c:v>160.619541666667</c:v>
                </c:pt>
                <c:pt idx="41">
                  <c:v>128</c:v>
                </c:pt>
                <c:pt idx="42">
                  <c:v>165.7685625</c:v>
                </c:pt>
                <c:pt idx="43">
                  <c:v>99</c:v>
                </c:pt>
                <c:pt idx="44">
                  <c:v>90</c:v>
                </c:pt>
                <c:pt idx="45">
                  <c:v>150</c:v>
                </c:pt>
                <c:pt idx="46">
                  <c:v>142</c:v>
                </c:pt>
                <c:pt idx="47">
                  <c:v>155.898100694444</c:v>
                </c:pt>
                <c:pt idx="48">
                  <c:v>184.899791666667</c:v>
                </c:pt>
                <c:pt idx="49">
                  <c:v>175.4813125</c:v>
                </c:pt>
                <c:pt idx="50">
                  <c:v>131.480416666667</c:v>
                </c:pt>
                <c:pt idx="51">
                  <c:v>141</c:v>
                </c:pt>
                <c:pt idx="52">
                  <c:v>133.095760416667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0317878"/>
        <c:axId val="69220921"/>
      </c:lineChart>
      <c:catAx>
        <c:axId val="56938492"/>
        <c:scaling>
          <c:orientation val="minMax"/>
        </c:scaling>
        <c:delete val="0"/>
        <c:axPos val="b"/>
        <c:numFmt formatCode="dd/mm/yy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37397413"/>
        <c:crosses val="autoZero"/>
        <c:auto val="1"/>
        <c:lblAlgn val="ctr"/>
        <c:lblOffset val="100"/>
        <c:noMultiLvlLbl val="0"/>
      </c:catAx>
      <c:valAx>
        <c:axId val="3739741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_(\$* #,##0.00_);_(\$* \(#,##0.00\);_(\$* \-??_);_(@_)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56938492"/>
        <c:crossesAt val="1"/>
        <c:crossBetween val="midCat"/>
      </c:valAx>
      <c:catAx>
        <c:axId val="8031787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one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9220921"/>
        <c:auto val="1"/>
        <c:lblAlgn val="ctr"/>
        <c:lblOffset val="100"/>
        <c:noMultiLvlLbl val="0"/>
      </c:catAx>
      <c:valAx>
        <c:axId val="69220921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Georgia"/>
              </a:defRPr>
            </a:pPr>
          </a:p>
        </c:txPr>
        <c:crossAx val="80317878"/>
        <c:crosses val="max"/>
        <c:crossBetween val="midCat"/>
      </c:valAx>
      <c:spPr>
        <a:solidFill>
          <a:srgbClr val="ffffff"/>
        </a:solidFill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Georgia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590040</xdr:colOff>
      <xdr:row>3</xdr:row>
      <xdr:rowOff>131760</xdr:rowOff>
    </xdr:from>
    <xdr:to>
      <xdr:col>12</xdr:col>
      <xdr:colOff>487800</xdr:colOff>
      <xdr:row>16</xdr:row>
      <xdr:rowOff>117000</xdr:rowOff>
    </xdr:to>
    <xdr:graphicFrame>
      <xdr:nvGraphicFramePr>
        <xdr:cNvPr id="0" name="Chart 1"/>
        <xdr:cNvGraphicFramePr/>
      </xdr:nvGraphicFramePr>
      <xdr:xfrm>
        <a:off x="3089880" y="942480"/>
        <a:ext cx="5522040" cy="2308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828360</xdr:colOff>
      <xdr:row>3</xdr:row>
      <xdr:rowOff>170640</xdr:rowOff>
    </xdr:from>
    <xdr:to>
      <xdr:col>19</xdr:col>
      <xdr:colOff>580680</xdr:colOff>
      <xdr:row>16</xdr:row>
      <xdr:rowOff>144360</xdr:rowOff>
    </xdr:to>
    <xdr:graphicFrame>
      <xdr:nvGraphicFramePr>
        <xdr:cNvPr id="1" name="Chart 2"/>
        <xdr:cNvGraphicFramePr/>
      </xdr:nvGraphicFramePr>
      <xdr:xfrm>
        <a:off x="8952480" y="981360"/>
        <a:ext cx="6222960" cy="2296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100080</xdr:colOff>
      <xdr:row>39</xdr:row>
      <xdr:rowOff>86400</xdr:rowOff>
    </xdr:from>
    <xdr:to>
      <xdr:col>9</xdr:col>
      <xdr:colOff>483120</xdr:colOff>
      <xdr:row>55</xdr:row>
      <xdr:rowOff>115200</xdr:rowOff>
    </xdr:to>
    <xdr:graphicFrame>
      <xdr:nvGraphicFramePr>
        <xdr:cNvPr id="2" name="Chart 2706"/>
        <xdr:cNvGraphicFramePr/>
      </xdr:nvGraphicFramePr>
      <xdr:xfrm>
        <a:off x="493920" y="7316640"/>
        <a:ext cx="5358240" cy="283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11</xdr:col>
      <xdr:colOff>764640</xdr:colOff>
      <xdr:row>39</xdr:row>
      <xdr:rowOff>76320</xdr:rowOff>
    </xdr:from>
    <xdr:to>
      <xdr:col>19</xdr:col>
      <xdr:colOff>109800</xdr:colOff>
      <xdr:row>55</xdr:row>
      <xdr:rowOff>118080</xdr:rowOff>
    </xdr:to>
    <xdr:graphicFrame>
      <xdr:nvGraphicFramePr>
        <xdr:cNvPr id="3" name="Chart 2707"/>
        <xdr:cNvGraphicFramePr/>
      </xdr:nvGraphicFramePr>
      <xdr:xfrm>
        <a:off x="7032600" y="7306560"/>
        <a:ext cx="7671960" cy="2845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180000</xdr:colOff>
      <xdr:row>1</xdr:row>
      <xdr:rowOff>127440</xdr:rowOff>
    </xdr:from>
    <xdr:to>
      <xdr:col>1</xdr:col>
      <xdr:colOff>73080</xdr:colOff>
      <xdr:row>1</xdr:row>
      <xdr:rowOff>357480</xdr:rowOff>
    </xdr:to>
    <xdr:sp>
      <xdr:nvSpPr>
        <xdr:cNvPr id="4" name="CustomShape 1"/>
        <xdr:cNvSpPr/>
      </xdr:nvSpPr>
      <xdr:spPr>
        <a:xfrm>
          <a:off x="180000" y="290160"/>
          <a:ext cx="149040" cy="230040"/>
        </a:xfrm>
        <a:custGeom>
          <a:avLst/>
          <a:gdLst/>
          <a:ahLst/>
          <a:rect l="l" t="t" r="r" b="b"/>
          <a:pathLst>
            <a:path w="413" h="649">
              <a:moveTo>
                <a:pt x="0" y="0"/>
              </a:moveTo>
              <a:cubicBezTo>
                <a:pt x="103" y="58"/>
                <a:pt x="206" y="152"/>
                <a:pt x="206" y="324"/>
              </a:cubicBezTo>
              <a:cubicBezTo>
                <a:pt x="206" y="495"/>
                <a:pt x="103" y="589"/>
                <a:pt x="0" y="648"/>
              </a:cubicBezTo>
              <a:cubicBezTo>
                <a:pt x="227" y="648"/>
                <a:pt x="412" y="501"/>
                <a:pt x="412" y="324"/>
              </a:cubicBezTo>
              <a:cubicBezTo>
                <a:pt x="412" y="146"/>
                <a:pt x="227" y="0"/>
                <a:pt x="0" y="0"/>
              </a:cubicBezTo>
            </a:path>
          </a:pathLst>
        </a:custGeom>
        <a:solidFill>
          <a:srgbClr val="504999">
            <a:alpha val="60000"/>
          </a:srgbClr>
        </a:solidFill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10"/>
  <sheetViews>
    <sheetView showFormulas="false" showGridLines="false" showRowColHeaders="true" showZeros="true" rightToLeft="false" tabSelected="true" showOutlineSymbols="true" defaultGridColor="true" view="normal" topLeftCell="A22" colorId="64" zoomScale="125" zoomScaleNormal="125" zoomScalePageLayoutView="100" workbookViewId="0">
      <selection pane="topLeft" activeCell="A22" activeCellId="0" sqref="A22"/>
    </sheetView>
  </sheetViews>
  <sheetFormatPr defaultColWidth="9.8125" defaultRowHeight="13.8" zeroHeight="false" outlineLevelRow="1" outlineLevelCol="0"/>
  <cols>
    <col collapsed="false" customWidth="true" hidden="false" outlineLevel="0" max="1" min="1" style="1" width="3.8"/>
    <col collapsed="false" customWidth="true" hidden="false" outlineLevel="0" max="2" min="2" style="2" width="2.05"/>
    <col collapsed="false" customWidth="true" hidden="false" outlineLevel="0" max="3" min="3" style="3" width="3.37"/>
    <col collapsed="false" customWidth="true" hidden="false" outlineLevel="0" max="4" min="4" style="3" width="10.56"/>
    <col collapsed="false" customWidth="true" hidden="false" outlineLevel="0" max="5" min="5" style="3" width="17.36"/>
    <col collapsed="false" customWidth="true" hidden="false" outlineLevel="0" max="6" min="6" style="3" width="14.45"/>
    <col collapsed="false" customWidth="true" hidden="false" outlineLevel="0" max="7" min="7" style="3" width="3.11"/>
    <col collapsed="false" customWidth="true" hidden="false" outlineLevel="0" max="8" min="8" style="3" width="16.57"/>
    <col collapsed="false" customWidth="true" hidden="false" outlineLevel="0" max="9" min="9" style="3" width="8.48"/>
    <col collapsed="false" customWidth="false" hidden="false" outlineLevel="0" max="10" min="10" style="3" width="9.81"/>
    <col collapsed="false" customWidth="true" hidden="false" outlineLevel="0" max="11" min="11" style="3" width="3.55"/>
    <col collapsed="false" customWidth="true" hidden="false" outlineLevel="0" max="12" min="12" style="3" width="27.57"/>
    <col collapsed="false" customWidth="true" hidden="false" outlineLevel="0" max="13" min="13" style="3" width="14.02"/>
    <col collapsed="false" customWidth="true" hidden="false" outlineLevel="0" max="14" min="14" style="3" width="16.6"/>
    <col collapsed="false" customWidth="true" hidden="false" outlineLevel="0" max="15" min="15" style="3" width="14.02"/>
    <col collapsed="false" customWidth="true" hidden="false" outlineLevel="0" max="16" min="16" style="3" width="16.88"/>
    <col collapsed="false" customWidth="true" hidden="false" outlineLevel="0" max="17" min="17" style="3" width="14.45"/>
    <col collapsed="false" customWidth="true" hidden="false" outlineLevel="0" max="18" min="18" style="3" width="9.02"/>
    <col collapsed="false" customWidth="true" hidden="false" outlineLevel="0" max="19" min="19" style="3" width="11.13"/>
    <col collapsed="false" customWidth="false" hidden="false" outlineLevel="0" max="1024" min="20" style="3" width="9.81"/>
  </cols>
  <sheetData>
    <row r="1" s="5" customFormat="true" ht="12.8" hidden="false" customHeight="true" outlineLevel="0" collapsed="false">
      <c r="A1" s="4"/>
      <c r="B1" s="0"/>
      <c r="D1" s="6"/>
      <c r="E1" s="7"/>
      <c r="F1" s="0"/>
      <c r="G1" s="6"/>
      <c r="H1" s="8"/>
      <c r="I1" s="9"/>
      <c r="J1" s="7"/>
      <c r="K1" s="7"/>
      <c r="L1" s="9"/>
      <c r="M1" s="10"/>
      <c r="N1" s="11"/>
    </row>
    <row r="2" s="5" customFormat="true" ht="33.75" hidden="false" customHeight="true" outlineLevel="0" collapsed="false">
      <c r="A2" s="12"/>
      <c r="B2" s="12"/>
      <c r="C2" s="12"/>
      <c r="D2" s="13" t="s">
        <v>0</v>
      </c>
      <c r="E2" s="7"/>
      <c r="F2" s="0"/>
      <c r="G2" s="14" t="s">
        <v>1</v>
      </c>
      <c r="H2" s="15" t="s">
        <v>1</v>
      </c>
      <c r="I2" s="16" t="s">
        <v>2</v>
      </c>
      <c r="J2" s="17" t="s">
        <v>3</v>
      </c>
      <c r="K2" s="18" t="s">
        <v>2</v>
      </c>
      <c r="L2" s="19" t="s">
        <v>4</v>
      </c>
      <c r="M2" s="10"/>
      <c r="N2" s="11"/>
    </row>
    <row r="3" s="5" customFormat="true" ht="17.3" hidden="false" customHeight="true" outlineLevel="0" collapsed="false">
      <c r="A3" s="4"/>
      <c r="B3" s="0"/>
      <c r="D3" s="20" t="s">
        <v>5</v>
      </c>
      <c r="E3" s="7"/>
      <c r="F3" s="0"/>
      <c r="G3" s="9"/>
      <c r="H3" s="8"/>
      <c r="I3" s="9"/>
      <c r="J3" s="7"/>
      <c r="K3" s="7"/>
      <c r="L3" s="9"/>
      <c r="M3" s="10"/>
      <c r="N3" s="11"/>
    </row>
    <row r="4" s="5" customFormat="true" ht="17.3" hidden="false" customHeight="true" outlineLevel="0" collapsed="false">
      <c r="A4" s="4"/>
      <c r="B4" s="0"/>
      <c r="D4" s="21"/>
      <c r="F4" s="22"/>
      <c r="G4" s="10"/>
      <c r="H4" s="11"/>
    </row>
    <row r="5" customFormat="false" ht="13.8" hidden="false" customHeight="false" outlineLevel="0" collapsed="false">
      <c r="A5" s="4"/>
      <c r="B5" s="0"/>
      <c r="C5" s="0"/>
      <c r="D5" s="23" t="s">
        <v>6</v>
      </c>
      <c r="E5" s="23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3.8" hidden="false" customHeight="false" outlineLevel="0" collapsed="false">
      <c r="A6" s="4" t="n">
        <f aca="false">TRUE()</f>
        <v>1</v>
      </c>
      <c r="B6" s="0"/>
      <c r="C6" s="24"/>
      <c r="D6" s="25" t="str">
        <f aca="false">Data!B4</f>
        <v>Guitar Straps</v>
      </c>
      <c r="E6" s="25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3.8" hidden="false" customHeight="false" outlineLevel="0" collapsed="false">
      <c r="A7" s="4" t="n">
        <f aca="false">FALSE()</f>
        <v>0</v>
      </c>
      <c r="B7" s="0"/>
      <c r="C7" s="0"/>
      <c r="D7" s="25" t="str">
        <f aca="false">Data!C4</f>
        <v>Bass Guitar Pick</v>
      </c>
      <c r="E7" s="25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4" t="n">
        <f aca="false">TRUE()</f>
        <v>1</v>
      </c>
      <c r="B8" s="0"/>
      <c r="C8" s="0"/>
      <c r="D8" s="25" t="str">
        <f aca="false">Data!D4</f>
        <v>Gibson Acoustic</v>
      </c>
      <c r="E8" s="25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3.8" hidden="false" customHeight="false" outlineLevel="0" collapsed="false">
      <c r="A9" s="4" t="n">
        <f aca="false">TRUE()</f>
        <v>1</v>
      </c>
      <c r="B9" s="0"/>
      <c r="C9" s="0"/>
      <c r="D9" s="25" t="str">
        <f aca="false">Data!E4</f>
        <v>Marshall Amp</v>
      </c>
      <c r="E9" s="25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8" hidden="false" customHeight="false" outlineLevel="0" collapsed="false">
      <c r="A10" s="4" t="n">
        <f aca="false">TRUE()</f>
        <v>1</v>
      </c>
      <c r="B10" s="0"/>
      <c r="C10" s="0"/>
      <c r="D10" s="25" t="str">
        <f aca="false">Data!F4</f>
        <v>Les Paul Guitar</v>
      </c>
      <c r="E10" s="25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3.8" hidden="false" customHeight="false" outlineLevel="0" collapsed="false">
      <c r="A11" s="4" t="n">
        <f aca="false">FALSE()</f>
        <v>0</v>
      </c>
      <c r="B11" s="0"/>
      <c r="C11" s="0"/>
      <c r="D11" s="25" t="str">
        <f aca="false">Data!G4</f>
        <v>Gibson Acoustic</v>
      </c>
      <c r="E11" s="25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26"/>
      <c r="W11" s="27"/>
      <c r="X11" s="27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3.8" hidden="false" customHeight="false" outlineLevel="0" collapsed="false">
      <c r="A12" s="4" t="n">
        <f aca="false">TRUE()</f>
        <v>1</v>
      </c>
      <c r="B12" s="0"/>
      <c r="C12" s="0"/>
      <c r="D12" s="25" t="str">
        <f aca="false">Data!H4</f>
        <v>Peavey Amp</v>
      </c>
      <c r="E12" s="25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26"/>
      <c r="W12" s="27"/>
      <c r="X12" s="27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3.8" hidden="false" customHeight="false" outlineLevel="0" collapsed="false">
      <c r="A13" s="4" t="n">
        <f aca="false">TRUE()</f>
        <v>1</v>
      </c>
      <c r="B13" s="0"/>
      <c r="C13" s="0"/>
      <c r="D13" s="25" t="str">
        <f aca="false">Data!I4</f>
        <v>Fender Black amp</v>
      </c>
      <c r="E13" s="25"/>
      <c r="F13" s="0"/>
      <c r="G13" s="0"/>
      <c r="H13" s="0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13.8" hidden="false" customHeight="false" outlineLevel="0" collapsed="false">
      <c r="A14" s="4" t="n">
        <f aca="false">FALSE()</f>
        <v>0</v>
      </c>
      <c r="B14" s="0"/>
      <c r="C14" s="0"/>
      <c r="D14" s="25" t="str">
        <f aca="false">Data!J4</f>
        <v>Hollowbody guitar</v>
      </c>
      <c r="E14" s="25"/>
      <c r="F14" s="0"/>
      <c r="G14" s="0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3.8" hidden="false" customHeight="false" outlineLevel="0" collapsed="false">
      <c r="A15" s="4" t="n">
        <f aca="false">TRUE()</f>
        <v>1</v>
      </c>
      <c r="B15" s="0"/>
      <c r="C15" s="0"/>
      <c r="D15" s="25" t="str">
        <f aca="false">Data!K4</f>
        <v>Mesa Boogie amp</v>
      </c>
      <c r="E15" s="25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13.8" hidden="false" customHeight="false" outlineLevel="0" collapsed="false">
      <c r="A16" s="4"/>
      <c r="B16" s="5"/>
      <c r="C16" s="0"/>
      <c r="D16" s="0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3.8" hidden="false" customHeight="false" outlineLevel="0" collapsed="false">
      <c r="A17" s="4"/>
      <c r="B17" s="5"/>
      <c r="C17" s="0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3.8" hidden="false" customHeight="false" outlineLevel="0" collapsed="false">
      <c r="A18" s="4"/>
      <c r="B18" s="5"/>
      <c r="C18" s="0"/>
      <c r="D18" s="0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13.8" hidden="false" customHeight="false" outlineLevel="0" collapsed="false">
      <c r="A19" s="4"/>
      <c r="B19" s="5"/>
      <c r="C19" s="0"/>
      <c r="D19" s="0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true" outlineLevel="0" collapsed="false">
      <c r="A20" s="4"/>
      <c r="B20" s="5"/>
      <c r="C20" s="0"/>
      <c r="D20" s="23" t="s">
        <v>7</v>
      </c>
      <c r="E20" s="28" t="s">
        <v>8</v>
      </c>
      <c r="F20" s="29"/>
      <c r="G20" s="9"/>
      <c r="H20" s="23" t="s">
        <v>9</v>
      </c>
      <c r="I20" s="30" t="s">
        <v>10</v>
      </c>
      <c r="J20" s="29"/>
      <c r="K20" s="9"/>
      <c r="L20" s="23" t="s">
        <v>11</v>
      </c>
      <c r="M20" s="28" t="s">
        <v>12</v>
      </c>
      <c r="N20" s="29"/>
      <c r="O20" s="28" t="s">
        <v>13</v>
      </c>
      <c r="P20" s="29"/>
      <c r="Q20" s="28" t="s">
        <v>14</v>
      </c>
      <c r="R20" s="31"/>
      <c r="S20" s="31"/>
      <c r="T20" s="31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3.8" hidden="false" customHeight="false" outlineLevel="0" collapsed="false">
      <c r="A21" s="5"/>
      <c r="B21" s="5"/>
      <c r="C21" s="0"/>
      <c r="D21" s="23"/>
      <c r="E21" s="32" t="n">
        <f aca="false">Data!BC127</f>
        <v>953</v>
      </c>
      <c r="F21" s="32"/>
      <c r="G21" s="33"/>
      <c r="H21" s="23"/>
      <c r="I21" s="30" t="n">
        <f aca="false">Data!BB169</f>
        <v>637</v>
      </c>
      <c r="J21" s="30"/>
      <c r="K21" s="9"/>
      <c r="L21" s="23"/>
      <c r="M21" s="34" t="n">
        <f aca="false">Data!E114</f>
        <v>19154.9783583333</v>
      </c>
      <c r="N21" s="29"/>
      <c r="O21" s="34" t="n">
        <f aca="false">Data!F114</f>
        <v>7983.79710069445</v>
      </c>
      <c r="P21" s="29"/>
      <c r="Q21" s="34" t="n">
        <f aca="false">Data!G114</f>
        <v>670424.242541667</v>
      </c>
      <c r="R21" s="31"/>
      <c r="S21" s="31"/>
      <c r="T21" s="31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26.8" hidden="false" customHeight="false" outlineLevel="0" collapsed="false">
      <c r="A22" s="5"/>
      <c r="B22" s="5"/>
      <c r="C22" s="0"/>
      <c r="D22" s="35"/>
      <c r="E22" s="36"/>
      <c r="F22" s="37"/>
      <c r="G22" s="37"/>
      <c r="H22" s="38"/>
      <c r="I22" s="39"/>
      <c r="J22" s="36"/>
      <c r="K22" s="31"/>
      <c r="L22" s="35"/>
      <c r="M22" s="40"/>
      <c r="N22" s="40"/>
      <c r="O22" s="41"/>
      <c r="P22" s="40"/>
      <c r="Q22" s="42"/>
      <c r="R22" s="36"/>
      <c r="S22" s="0"/>
      <c r="T22" s="0"/>
      <c r="U22" s="0"/>
      <c r="V22" s="43"/>
      <c r="W22" s="43"/>
      <c r="X22" s="43"/>
      <c r="Y22" s="43"/>
      <c r="Z22" s="43"/>
      <c r="AA22" s="43"/>
      <c r="AB22" s="43"/>
      <c r="AC22" s="43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s="53" customFormat="true" ht="14.25" hidden="false" customHeight="false" outlineLevel="1" collapsed="false">
      <c r="A23" s="5"/>
      <c r="B23" s="5"/>
      <c r="C23" s="0"/>
      <c r="D23" s="23" t="s">
        <v>15</v>
      </c>
      <c r="E23" s="44" t="n">
        <f aca="false">Data!BC117</f>
        <v>30</v>
      </c>
      <c r="F23" s="45" t="n">
        <v>30</v>
      </c>
      <c r="G23" s="45"/>
      <c r="H23" s="45"/>
      <c r="I23" s="46"/>
      <c r="J23" s="46"/>
      <c r="K23" s="46"/>
      <c r="L23" s="23" t="str">
        <f aca="false">Data!B4</f>
        <v>Guitar Straps</v>
      </c>
      <c r="M23" s="47" t="n">
        <f aca="false">Data!BC130</f>
        <v>38</v>
      </c>
      <c r="N23" s="48" t="n">
        <f aca="false">Data!BC130</f>
        <v>38</v>
      </c>
      <c r="O23" s="47" t="n">
        <f aca="false">Data!BC143</f>
        <v>10</v>
      </c>
      <c r="P23" s="49" t="n">
        <f aca="false">Data!BC143</f>
        <v>10</v>
      </c>
      <c r="Q23" s="50" t="n">
        <f aca="false">Data!BC156</f>
        <v>1330</v>
      </c>
      <c r="R23" s="51" t="n">
        <f aca="false">Data!BC156</f>
        <v>1330</v>
      </c>
      <c r="S23" s="52" t="str">
        <f aca="false">IF(R23&gt;=LARGE($Q$23:$Q$32,2), "↬ TOP", "")</f>
        <v/>
      </c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</row>
    <row r="24" s="53" customFormat="true" ht="14.25" hidden="false" customHeight="false" outlineLevel="1" collapsed="false">
      <c r="A24" s="5"/>
      <c r="B24" s="54"/>
      <c r="C24" s="0"/>
      <c r="D24" s="55" t="s">
        <v>16</v>
      </c>
      <c r="E24" s="56" t="n">
        <f aca="false">Data!BC118</f>
        <v>79</v>
      </c>
      <c r="F24" s="57" t="n">
        <v>79</v>
      </c>
      <c r="G24" s="57"/>
      <c r="H24" s="57"/>
      <c r="I24" s="58"/>
      <c r="J24" s="58"/>
      <c r="K24" s="58"/>
      <c r="L24" s="55" t="str">
        <f aca="false">Data!C4</f>
        <v>Bass Guitar Pick</v>
      </c>
      <c r="M24" s="59" t="n">
        <f aca="false">Data!BC131</f>
        <v>236</v>
      </c>
      <c r="N24" s="48" t="n">
        <f aca="false">Data!BC131</f>
        <v>236</v>
      </c>
      <c r="O24" s="60" t="n">
        <f aca="false">Data!BC144</f>
        <v>197</v>
      </c>
      <c r="P24" s="49" t="n">
        <f aca="false">Data!BC144</f>
        <v>197</v>
      </c>
      <c r="Q24" s="61" t="n">
        <f aca="false">Data!BC157</f>
        <v>8260</v>
      </c>
      <c r="R24" s="62" t="n">
        <f aca="false">Data!BC157</f>
        <v>8260</v>
      </c>
      <c r="S24" s="52" t="str">
        <f aca="false">IF(R24&gt;=LARGE($Q$23:$Q$32,2), "↬ TOP", "")</f>
        <v/>
      </c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</row>
    <row r="25" s="53" customFormat="true" ht="13.7" hidden="false" customHeight="true" outlineLevel="1" collapsed="false">
      <c r="A25" s="5"/>
      <c r="B25" s="5"/>
      <c r="C25" s="0"/>
      <c r="D25" s="23" t="s">
        <v>17</v>
      </c>
      <c r="E25" s="44" t="n">
        <f aca="false">Data!BC119</f>
        <v>97</v>
      </c>
      <c r="F25" s="63" t="n">
        <v>97</v>
      </c>
      <c r="G25" s="63"/>
      <c r="H25" s="63"/>
      <c r="I25" s="64"/>
      <c r="J25" s="64"/>
      <c r="K25" s="64"/>
      <c r="L25" s="23" t="str">
        <f aca="false">Data!D4</f>
        <v>Gibson Acoustic</v>
      </c>
      <c r="M25" s="47" t="n">
        <f aca="false">Data!BC132</f>
        <v>143</v>
      </c>
      <c r="N25" s="48" t="n">
        <f aca="false">Data!BC132</f>
        <v>143</v>
      </c>
      <c r="O25" s="65" t="n">
        <f aca="false">Data!BC145</f>
        <v>90</v>
      </c>
      <c r="P25" s="49" t="n">
        <f aca="false">Data!BC145</f>
        <v>90</v>
      </c>
      <c r="Q25" s="66" t="n">
        <f aca="false">Data!BC158</f>
        <v>5005</v>
      </c>
      <c r="R25" s="67" t="n">
        <f aca="false">Data!BC158</f>
        <v>5005</v>
      </c>
      <c r="S25" s="52" t="str">
        <f aca="false">IF(R25&gt;=LARGE($Q$23:$Q$32,2), "↬ TOP", "")</f>
        <v/>
      </c>
      <c r="T25" s="0"/>
      <c r="U25" s="0"/>
      <c r="V25" s="68"/>
      <c r="W25" s="68"/>
      <c r="X25" s="68"/>
      <c r="Y25" s="68"/>
      <c r="Z25" s="68"/>
      <c r="AA25" s="68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</row>
    <row r="26" s="53" customFormat="true" ht="13.7" hidden="false" customHeight="true" outlineLevel="1" collapsed="false">
      <c r="A26" s="5"/>
      <c r="B26" s="5"/>
      <c r="C26" s="0"/>
      <c r="D26" s="55" t="s">
        <v>18</v>
      </c>
      <c r="E26" s="56" t="n">
        <f aca="false">Data!BC120</f>
        <v>285</v>
      </c>
      <c r="F26" s="69" t="n">
        <v>285</v>
      </c>
      <c r="G26" s="69"/>
      <c r="H26" s="69"/>
      <c r="I26" s="58"/>
      <c r="J26" s="58"/>
      <c r="K26" s="58"/>
      <c r="L26" s="55" t="str">
        <f aca="false">Data!E4</f>
        <v>Marshall Amp</v>
      </c>
      <c r="M26" s="59" t="n">
        <f aca="false">Data!BC133</f>
        <v>550</v>
      </c>
      <c r="N26" s="48" t="n">
        <f aca="false">Data!BC133</f>
        <v>550</v>
      </c>
      <c r="O26" s="60" t="n">
        <f aca="false">Data!BC146</f>
        <v>391</v>
      </c>
      <c r="P26" s="49" t="n">
        <f aca="false">Data!BC146</f>
        <v>391</v>
      </c>
      <c r="Q26" s="61" t="n">
        <f aca="false">Data!BC159</f>
        <v>19250</v>
      </c>
      <c r="R26" s="62" t="n">
        <f aca="false">Data!BC159</f>
        <v>19250</v>
      </c>
      <c r="S26" s="52" t="str">
        <f aca="false">IF(R26&gt;=LARGE($Q$23:$Q$32,2), "↬ TOP", "")</f>
        <v/>
      </c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</row>
    <row r="27" s="53" customFormat="true" ht="14.25" hidden="false" customHeight="false" outlineLevel="1" collapsed="false">
      <c r="A27" s="5"/>
      <c r="B27" s="5"/>
      <c r="C27" s="0"/>
      <c r="D27" s="23" t="s">
        <v>19</v>
      </c>
      <c r="E27" s="70" t="n">
        <f aca="false">Data!BC121</f>
        <v>18</v>
      </c>
      <c r="F27" s="71" t="n">
        <v>18</v>
      </c>
      <c r="G27" s="71"/>
      <c r="H27" s="71"/>
      <c r="I27" s="64"/>
      <c r="J27" s="64"/>
      <c r="K27" s="64"/>
      <c r="L27" s="23" t="str">
        <f aca="false">Data!F4</f>
        <v>Les Paul Guitar</v>
      </c>
      <c r="M27" s="47" t="n">
        <f aca="false">Data!BC134</f>
        <v>90</v>
      </c>
      <c r="N27" s="48" t="n">
        <f aca="false">Data!BC134</f>
        <v>90</v>
      </c>
      <c r="O27" s="65" t="n">
        <f aca="false">Data!BC147</f>
        <v>37</v>
      </c>
      <c r="P27" s="49" t="n">
        <f aca="false">Data!BC147</f>
        <v>37</v>
      </c>
      <c r="Q27" s="66" t="n">
        <f aca="false">Data!BC160</f>
        <v>3150</v>
      </c>
      <c r="R27" s="67" t="n">
        <f aca="false">Data!BC160</f>
        <v>3150</v>
      </c>
      <c r="S27" s="52" t="str">
        <f aca="false">IF(R27&gt;=LARGE($Q$23:$Q$32,2), "↬ TOP", "")</f>
        <v/>
      </c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</row>
    <row r="28" s="53" customFormat="true" ht="14.25" hidden="false" customHeight="false" outlineLevel="1" collapsed="false">
      <c r="A28" s="5"/>
      <c r="B28" s="5"/>
      <c r="C28" s="0"/>
      <c r="D28" s="55" t="s">
        <v>20</v>
      </c>
      <c r="E28" s="56" t="n">
        <f aca="false">Data!BC122</f>
        <v>32</v>
      </c>
      <c r="F28" s="69" t="n">
        <v>32</v>
      </c>
      <c r="G28" s="69"/>
      <c r="H28" s="69"/>
      <c r="I28" s="58"/>
      <c r="J28" s="58"/>
      <c r="K28" s="58"/>
      <c r="L28" s="55" t="str">
        <f aca="false">Data!G4</f>
        <v>Gibson Acoustic</v>
      </c>
      <c r="M28" s="59" t="n">
        <f aca="false">Data!BC135</f>
        <v>762</v>
      </c>
      <c r="N28" s="48" t="n">
        <f aca="false">Data!BC135</f>
        <v>762</v>
      </c>
      <c r="O28" s="60" t="n">
        <f aca="false">Data!BC148</f>
        <v>497</v>
      </c>
      <c r="P28" s="49" t="n">
        <f aca="false">Data!BC148</f>
        <v>497</v>
      </c>
      <c r="Q28" s="61" t="n">
        <f aca="false">Data!BC161</f>
        <v>26670</v>
      </c>
      <c r="R28" s="62" t="n">
        <f aca="false">Data!BC161</f>
        <v>26670</v>
      </c>
      <c r="S28" s="52" t="str">
        <f aca="false">IF(R28&gt;=LARGE($Q$23:$Q$32,2), "↬ TOP", "")</f>
        <v>↬ TOP</v>
      </c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</row>
    <row r="29" s="53" customFormat="true" ht="14.25" hidden="false" customHeight="false" outlineLevel="1" collapsed="false">
      <c r="A29" s="5"/>
      <c r="B29" s="5"/>
      <c r="C29" s="0"/>
      <c r="D29" s="23" t="s">
        <v>21</v>
      </c>
      <c r="E29" s="70" t="n">
        <f aca="false">Data!BC123</f>
        <v>9</v>
      </c>
      <c r="F29" s="71" t="n">
        <v>9</v>
      </c>
      <c r="G29" s="71"/>
      <c r="H29" s="71"/>
      <c r="I29" s="64"/>
      <c r="J29" s="64"/>
      <c r="K29" s="64"/>
      <c r="L29" s="23" t="str">
        <f aca="false">Data!H4</f>
        <v>Peavey Amp</v>
      </c>
      <c r="M29" s="47" t="n">
        <f aca="false">Data!BC136</f>
        <v>311</v>
      </c>
      <c r="N29" s="48" t="n">
        <f aca="false">Data!BC136</f>
        <v>311</v>
      </c>
      <c r="O29" s="65" t="n">
        <f aca="false">Data!BC149</f>
        <v>212</v>
      </c>
      <c r="P29" s="49" t="n">
        <f aca="false">Data!BC149</f>
        <v>212</v>
      </c>
      <c r="Q29" s="66" t="n">
        <f aca="false">Data!BC162</f>
        <v>10885</v>
      </c>
      <c r="R29" s="67" t="n">
        <f aca="false">Data!BC162</f>
        <v>10885</v>
      </c>
      <c r="S29" s="52" t="str">
        <f aca="false">IF(R29&gt;=LARGE($Q$23:$Q$32,2), "↬ TOP", "")</f>
        <v/>
      </c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</row>
    <row r="30" s="53" customFormat="true" ht="14.25" hidden="false" customHeight="false" outlineLevel="1" collapsed="false">
      <c r="A30" s="5"/>
      <c r="B30" s="5"/>
      <c r="C30" s="0"/>
      <c r="D30" s="55" t="s">
        <v>22</v>
      </c>
      <c r="E30" s="56" t="n">
        <f aca="false">Data!BC124</f>
        <v>11</v>
      </c>
      <c r="F30" s="69" t="n">
        <v>11</v>
      </c>
      <c r="G30" s="69"/>
      <c r="H30" s="69"/>
      <c r="I30" s="58"/>
      <c r="J30" s="58"/>
      <c r="K30" s="58"/>
      <c r="L30" s="55" t="str">
        <f aca="false">Data!I4</f>
        <v>Fender Black amp</v>
      </c>
      <c r="M30" s="59" t="n">
        <f aca="false">Data!BC137</f>
        <v>364</v>
      </c>
      <c r="N30" s="48" t="n">
        <f aca="false">Data!BC137</f>
        <v>364</v>
      </c>
      <c r="O30" s="60" t="n">
        <f aca="false">Data!BC150</f>
        <v>259</v>
      </c>
      <c r="P30" s="49" t="n">
        <f aca="false">Data!BC150</f>
        <v>259</v>
      </c>
      <c r="Q30" s="61" t="n">
        <f aca="false">Data!BC163</f>
        <v>12740</v>
      </c>
      <c r="R30" s="62" t="n">
        <f aca="false">Data!BC163</f>
        <v>12740</v>
      </c>
      <c r="S30" s="52" t="str">
        <f aca="false">IF(R30&gt;=LARGE($Q$23:$Q$32,2), "↬ TOP", "")</f>
        <v/>
      </c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</row>
    <row r="31" s="53" customFormat="true" ht="14.25" hidden="false" customHeight="false" outlineLevel="1" collapsed="false">
      <c r="A31" s="5"/>
      <c r="B31" s="5"/>
      <c r="C31" s="0"/>
      <c r="D31" s="23" t="s">
        <v>23</v>
      </c>
      <c r="E31" s="70" t="n">
        <f aca="false">Data!BC125</f>
        <v>40</v>
      </c>
      <c r="F31" s="71" t="n">
        <v>40</v>
      </c>
      <c r="G31" s="71"/>
      <c r="H31" s="71"/>
      <c r="I31" s="64"/>
      <c r="J31" s="64"/>
      <c r="K31" s="64"/>
      <c r="L31" s="23" t="str">
        <f aca="false">Data!J4</f>
        <v>Hollowbody guitar</v>
      </c>
      <c r="M31" s="47" t="n">
        <f aca="false">Data!BC138</f>
        <v>258</v>
      </c>
      <c r="N31" s="48" t="n">
        <f aca="false">Data!BC138</f>
        <v>258</v>
      </c>
      <c r="O31" s="65" t="n">
        <f aca="false">Data!BC151</f>
        <v>213</v>
      </c>
      <c r="P31" s="49" t="n">
        <f aca="false">Data!BC151</f>
        <v>213</v>
      </c>
      <c r="Q31" s="66" t="n">
        <f aca="false">Data!BC164</f>
        <v>9030</v>
      </c>
      <c r="R31" s="67" t="n">
        <f aca="false">Data!BC164</f>
        <v>9030</v>
      </c>
      <c r="S31" s="52" t="str">
        <f aca="false">IF(R31&gt;=LARGE($Q$23:$Q$32,2), "↬ TOP", "")</f>
        <v/>
      </c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</row>
    <row r="32" s="53" customFormat="true" ht="14.25" hidden="false" customHeight="false" outlineLevel="1" collapsed="false">
      <c r="A32" s="5"/>
      <c r="B32" s="5"/>
      <c r="C32" s="0"/>
      <c r="D32" s="55" t="s">
        <v>24</v>
      </c>
      <c r="E32" s="56" t="n">
        <f aca="false">Data!BC126</f>
        <v>20</v>
      </c>
      <c r="F32" s="69" t="n">
        <v>20</v>
      </c>
      <c r="G32" s="69"/>
      <c r="H32" s="69"/>
      <c r="I32" s="58"/>
      <c r="J32" s="58"/>
      <c r="K32" s="58"/>
      <c r="L32" s="55" t="str">
        <f aca="false">Data!K4</f>
        <v>Mesa Boogie amp</v>
      </c>
      <c r="M32" s="59" t="n">
        <f aca="false">Data!BC139</f>
        <v>656</v>
      </c>
      <c r="N32" s="48" t="n">
        <f aca="false">Data!BC139</f>
        <v>656</v>
      </c>
      <c r="O32" s="60" t="n">
        <f aca="false">Data!BC152</f>
        <v>338</v>
      </c>
      <c r="P32" s="49" t="n">
        <f aca="false">Data!BC152</f>
        <v>338</v>
      </c>
      <c r="Q32" s="61" t="n">
        <f aca="false">Data!BC165</f>
        <v>22960</v>
      </c>
      <c r="R32" s="62" t="n">
        <f aca="false">Data!BC165</f>
        <v>22960</v>
      </c>
      <c r="S32" s="52" t="str">
        <f aca="false">IF(R32&gt;=LARGE($Q$23:$Q$32,2), "↬ TOP", "")</f>
        <v>↬ TOP</v>
      </c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</row>
    <row r="33" s="53" customFormat="true" ht="13.8" hidden="true" customHeight="false" outlineLevel="0" collapsed="false">
      <c r="A33" s="5"/>
      <c r="B33" s="5"/>
      <c r="C33" s="0"/>
      <c r="D33" s="72"/>
      <c r="E33" s="73"/>
      <c r="F33" s="74" t="n">
        <v>310</v>
      </c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</row>
    <row r="34" customFormat="false" ht="13.8" hidden="false" customHeight="false" outlineLevel="0" collapsed="false">
      <c r="A34" s="5"/>
      <c r="B34" s="5"/>
      <c r="C34" s="0"/>
      <c r="D34" s="31"/>
      <c r="E34" s="31"/>
      <c r="F34" s="31"/>
      <c r="G34" s="31"/>
      <c r="H34" s="31"/>
      <c r="I34" s="31"/>
      <c r="J34" s="31"/>
      <c r="K34" s="31"/>
      <c r="L34" s="31"/>
      <c r="M34" s="59"/>
      <c r="N34" s="31"/>
      <c r="O34" s="31"/>
      <c r="P34" s="31"/>
      <c r="Q34" s="31"/>
      <c r="R34" s="31"/>
      <c r="S34" s="31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13.8" hidden="false" customHeight="false" outlineLevel="0" collapsed="false">
      <c r="A35" s="5"/>
      <c r="B35" s="5"/>
      <c r="C35" s="0"/>
      <c r="D35" s="75" t="s">
        <v>25</v>
      </c>
      <c r="E35" s="75"/>
      <c r="F35" s="76" t="s">
        <v>26</v>
      </c>
      <c r="G35" s="77"/>
      <c r="H35" s="76" t="s">
        <v>14</v>
      </c>
      <c r="I35" s="76" t="s">
        <v>27</v>
      </c>
      <c r="J35" s="76"/>
      <c r="K35" s="9"/>
      <c r="L35" s="75" t="s">
        <v>28</v>
      </c>
      <c r="M35" s="78"/>
      <c r="N35" s="76" t="s">
        <v>29</v>
      </c>
      <c r="O35" s="76" t="s">
        <v>30</v>
      </c>
      <c r="P35" s="76" t="s">
        <v>31</v>
      </c>
      <c r="Q35" s="76" t="s">
        <v>32</v>
      </c>
      <c r="R35" s="31"/>
      <c r="S35" s="31"/>
      <c r="T35" s="31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14.25" hidden="false" customHeight="false" outlineLevel="0" collapsed="false">
      <c r="A36" s="5"/>
      <c r="B36" s="5"/>
      <c r="C36" s="0"/>
      <c r="D36" s="7" t="s">
        <v>33</v>
      </c>
      <c r="E36" s="79" t="n">
        <f aca="false">Data!I114/Data!B114</f>
        <v>0.7</v>
      </c>
      <c r="F36" s="80" t="n">
        <f aca="false">Data!I114/Data!B114</f>
        <v>0.7</v>
      </c>
      <c r="G36" s="7"/>
      <c r="H36" s="81" t="n">
        <f aca="false">Data!J114</f>
        <v>494296.969779166</v>
      </c>
      <c r="I36" s="82" t="n">
        <f aca="false">H36/Data!G114</f>
        <v>0.737289821002327</v>
      </c>
      <c r="J36" s="83"/>
      <c r="K36" s="9"/>
      <c r="L36" s="7" t="s">
        <v>34</v>
      </c>
      <c r="M36" s="7"/>
      <c r="N36" s="84" t="s">
        <v>35</v>
      </c>
      <c r="O36" s="85" t="n">
        <f aca="false">Data!B113</f>
        <v>16051.75</v>
      </c>
      <c r="P36" s="85" t="n">
        <f aca="false">SUM(Data!B110:B113)</f>
        <v>62680.6666666667</v>
      </c>
      <c r="Q36" s="85" t="n">
        <f aca="false">Data!B114</f>
        <v>599869.916666667</v>
      </c>
      <c r="R36" s="31"/>
      <c r="S36" s="31"/>
      <c r="T36" s="31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14.25" hidden="false" customHeight="false" outlineLevel="0" collapsed="false">
      <c r="A37" s="5"/>
      <c r="B37" s="5"/>
      <c r="C37" s="0"/>
      <c r="D37" s="7" t="s">
        <v>36</v>
      </c>
      <c r="E37" s="79" t="n">
        <f aca="false">Data!K114/Data!B114</f>
        <v>0.15</v>
      </c>
      <c r="F37" s="80" t="n">
        <f aca="false">Data!K114/Data!B114</f>
        <v>0.15</v>
      </c>
      <c r="G37" s="7"/>
      <c r="H37" s="81" t="n">
        <f aca="false">Data!L114</f>
        <v>104563.63638125</v>
      </c>
      <c r="I37" s="82" t="n">
        <f aca="false">H37/Data!G114</f>
        <v>0.155966371360372</v>
      </c>
      <c r="J37" s="83"/>
      <c r="K37" s="9"/>
      <c r="L37" s="7" t="s">
        <v>37</v>
      </c>
      <c r="M37" s="7"/>
      <c r="N37" s="86" t="s">
        <v>38</v>
      </c>
      <c r="O37" s="87" t="n">
        <f aca="false">Data!G113</f>
        <v>11180.043875</v>
      </c>
      <c r="P37" s="87" t="n">
        <f aca="false">SUM(Data!G110:G113)</f>
        <v>47942.2612083334</v>
      </c>
      <c r="Q37" s="87" t="n">
        <f aca="false">Data!G114</f>
        <v>670424.242541667</v>
      </c>
      <c r="R37" s="36"/>
      <c r="S37" s="31"/>
      <c r="T37" s="31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14.25" hidden="false" customHeight="false" outlineLevel="0" collapsed="false">
      <c r="A38" s="5"/>
      <c r="B38" s="5"/>
      <c r="C38" s="0"/>
      <c r="D38" s="7" t="s">
        <v>39</v>
      </c>
      <c r="E38" s="79" t="n">
        <f aca="false">Data!M114/Data!B114</f>
        <v>0.0499999999999999</v>
      </c>
      <c r="F38" s="80" t="n">
        <f aca="false">Data!M114/Data!B114</f>
        <v>0.0499999999999999</v>
      </c>
      <c r="G38" s="7"/>
      <c r="H38" s="81" t="n">
        <f aca="false">Data!N114</f>
        <v>29921.2121270833</v>
      </c>
      <c r="I38" s="82" t="n">
        <f aca="false">H38/Data!G114</f>
        <v>0.0446302657756648</v>
      </c>
      <c r="J38" s="83"/>
      <c r="K38" s="9"/>
      <c r="L38" s="7" t="s">
        <v>40</v>
      </c>
      <c r="M38" s="7"/>
      <c r="N38" s="84" t="s">
        <v>41</v>
      </c>
      <c r="O38" s="88" t="n">
        <f aca="false">Data!F113</f>
        <v>133.095760416667</v>
      </c>
      <c r="P38" s="85" t="n">
        <f aca="false">SUM(Data!E110:E113)</f>
        <v>1369.77889166667</v>
      </c>
      <c r="Q38" s="85" t="n">
        <f aca="false">Data!F114</f>
        <v>7983.79710069445</v>
      </c>
      <c r="R38" s="36"/>
      <c r="S38" s="31"/>
      <c r="T38" s="31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13.8" hidden="false" customHeight="false" outlineLevel="0" collapsed="false">
      <c r="A39" s="5"/>
      <c r="B39" s="5"/>
      <c r="C39" s="0"/>
      <c r="D39" s="89"/>
      <c r="E39" s="5"/>
      <c r="F39" s="90"/>
      <c r="G39" s="5"/>
      <c r="H39" s="91"/>
      <c r="I39" s="92"/>
      <c r="J39" s="5"/>
      <c r="K39" s="0"/>
      <c r="L39" s="89"/>
      <c r="M39" s="5"/>
      <c r="N39" s="89"/>
      <c r="O39" s="5"/>
      <c r="P39" s="93"/>
      <c r="Q39" s="93"/>
      <c r="R39" s="5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s="53" customFormat="true" ht="13.8" hidden="false" customHeight="false" outlineLevel="1" collapsed="false">
      <c r="A40" s="5"/>
      <c r="B40" s="5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</row>
    <row r="41" s="53" customFormat="true" ht="13.8" hidden="false" customHeight="false" outlineLevel="1" collapsed="false">
      <c r="A41" s="5"/>
      <c r="B41" s="5"/>
      <c r="C41" s="0"/>
      <c r="D41" s="0"/>
      <c r="E41" s="0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</row>
    <row r="42" s="53" customFormat="true" ht="13.8" hidden="false" customHeight="false" outlineLevel="1" collapsed="false">
      <c r="A42" s="5"/>
      <c r="B42" s="5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</row>
    <row r="43" s="53" customFormat="true" ht="13.8" hidden="false" customHeight="false" outlineLevel="1" collapsed="false">
      <c r="A43" s="5"/>
      <c r="B43" s="5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</row>
    <row r="44" s="53" customFormat="true" ht="13.8" hidden="false" customHeight="false" outlineLevel="1" collapsed="false">
      <c r="A44" s="5"/>
      <c r="B44" s="5"/>
      <c r="C44" s="0"/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</row>
    <row r="45" s="53" customFormat="true" ht="13.8" hidden="false" customHeight="false" outlineLevel="1" collapsed="false">
      <c r="A45" s="5"/>
      <c r="B45" s="5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</row>
    <row r="46" s="53" customFormat="true" ht="13.8" hidden="false" customHeight="false" outlineLevel="1" collapsed="false">
      <c r="A46" s="5"/>
      <c r="B46" s="5"/>
      <c r="C46" s="0"/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</row>
    <row r="47" s="53" customFormat="true" ht="13.8" hidden="false" customHeight="false" outlineLevel="1" collapsed="false">
      <c r="A47" s="5"/>
      <c r="B47" s="5"/>
      <c r="C47" s="0"/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</row>
    <row r="48" s="53" customFormat="true" ht="13.8" hidden="false" customHeight="false" outlineLevel="1" collapsed="false">
      <c r="A48" s="5"/>
      <c r="B48" s="5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</row>
    <row r="49" s="53" customFormat="true" ht="13.8" hidden="false" customHeight="false" outlineLevel="1" collapsed="false">
      <c r="A49" s="5"/>
      <c r="B49" s="5"/>
      <c r="C49" s="0"/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</row>
    <row r="50" s="53" customFormat="true" ht="13.8" hidden="false" customHeight="false" outlineLevel="1" collapsed="false">
      <c r="A50" s="5"/>
      <c r="B50" s="5"/>
      <c r="C50" s="0"/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</row>
    <row r="51" s="53" customFormat="true" ht="13.8" hidden="false" customHeight="false" outlineLevel="1" collapsed="false">
      <c r="A51" s="5"/>
      <c r="B51" s="5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</row>
    <row r="52" s="53" customFormat="true" ht="13.8" hidden="false" customHeight="false" outlineLevel="1" collapsed="false">
      <c r="A52" s="5"/>
      <c r="B52" s="5"/>
      <c r="C52" s="0"/>
      <c r="D52" s="0"/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</row>
    <row r="53" s="53" customFormat="true" ht="13.8" hidden="false" customHeight="false" outlineLevel="1" collapsed="false">
      <c r="A53" s="5"/>
      <c r="B53" s="5"/>
      <c r="C53" s="0"/>
      <c r="D53" s="0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</row>
    <row r="54" s="53" customFormat="true" ht="13.8" hidden="false" customHeight="false" outlineLevel="1" collapsed="false">
      <c r="A54" s="5"/>
      <c r="B54" s="5"/>
      <c r="C54" s="0"/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</row>
    <row r="55" s="53" customFormat="true" ht="13.8" hidden="false" customHeight="false" outlineLevel="0" collapsed="false">
      <c r="A55" s="5"/>
      <c r="B55" s="5"/>
      <c r="C55" s="0"/>
      <c r="D55" s="0"/>
      <c r="E55" s="0"/>
      <c r="F55" s="0"/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</row>
    <row r="56" customFormat="false" ht="13.8" hidden="false" customHeight="false" outlineLevel="0" collapsed="false">
      <c r="B56" s="5"/>
      <c r="C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</row>
    <row r="57" customFormat="false" ht="13.8" hidden="false" customHeight="false" outlineLevel="0" collapsed="false"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</row>
    <row r="58" customFormat="false" ht="13.8" hidden="false" customHeight="false" outlineLevel="0" collapsed="false"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</row>
    <row r="59" customFormat="false" ht="13.8" hidden="false" customHeight="false" outlineLevel="0" collapsed="false"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</row>
    <row r="60" customFormat="false" ht="13.8" hidden="false" customHeight="false" outlineLevel="0" collapsed="false"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</row>
    <row r="61" customFormat="false" ht="13.8" hidden="false" customHeight="false" outlineLevel="0" collapsed="false"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</row>
    <row r="62" customFormat="false" ht="13.8" hidden="false" customHeight="false" outlineLevel="0" collapsed="false"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</row>
    <row r="63" customFormat="false" ht="13.8" hidden="false" customHeight="false" outlineLevel="0" collapsed="false"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</row>
    <row r="64" customFormat="false" ht="13.8" hidden="false" customHeight="false" outlineLevel="0" collapsed="false"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</row>
    <row r="65" customFormat="false" ht="13.8" hidden="false" customHeight="false" outlineLevel="0" collapsed="false"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</row>
    <row r="66" customFormat="false" ht="13.8" hidden="false" customHeight="false" outlineLevel="0" collapsed="false"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</row>
    <row r="67" customFormat="false" ht="13.8" hidden="false" customHeight="false" outlineLevel="0" collapsed="false"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</row>
    <row r="68" customFormat="false" ht="13.8" hidden="false" customHeight="false" outlineLevel="0" collapsed="false"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</row>
    <row r="69" customFormat="false" ht="13.8" hidden="false" customHeight="false" outlineLevel="0" collapsed="false"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</row>
    <row r="70" customFormat="false" ht="13.8" hidden="false" customHeight="false" outlineLevel="0" collapsed="false"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</row>
    <row r="71" customFormat="false" ht="13.8" hidden="false" customHeight="false" outlineLevel="0" collapsed="false"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</row>
    <row r="72" customFormat="false" ht="13.8" hidden="false" customHeight="false" outlineLevel="0" collapsed="false">
      <c r="U72" s="0"/>
      <c r="V72" s="0"/>
      <c r="W72" s="0"/>
      <c r="X72" s="0"/>
      <c r="Y72" s="0"/>
      <c r="Z72" s="0"/>
      <c r="AA72" s="0"/>
      <c r="AB72" s="0"/>
      <c r="AC72" s="0"/>
      <c r="AD72" s="0"/>
      <c r="AE72" s="0"/>
      <c r="AF72" s="0"/>
      <c r="AG72" s="0"/>
      <c r="AH72" s="0"/>
      <c r="AI72" s="0"/>
      <c r="AJ72" s="0"/>
      <c r="AK72" s="0"/>
      <c r="AL72" s="0"/>
      <c r="AM72" s="0"/>
      <c r="AN72" s="0"/>
      <c r="AO72" s="0"/>
      <c r="AP72" s="0"/>
      <c r="AQ72" s="0"/>
      <c r="AR72" s="0"/>
      <c r="AS72" s="0"/>
      <c r="AT72" s="0"/>
      <c r="AU72" s="0"/>
      <c r="AV72" s="0"/>
      <c r="AW72" s="0"/>
      <c r="AX72" s="0"/>
      <c r="AY72" s="0"/>
      <c r="AZ72" s="0"/>
      <c r="BA72" s="0"/>
      <c r="BB72" s="0"/>
      <c r="BC72" s="0"/>
      <c r="BD72" s="0"/>
      <c r="BE72" s="0"/>
      <c r="BF72" s="0"/>
      <c r="BG72" s="0"/>
      <c r="BH72" s="0"/>
      <c r="BI72" s="0"/>
      <c r="BJ72" s="0"/>
      <c r="BK72" s="0"/>
      <c r="BL72" s="0"/>
      <c r="BM72" s="0"/>
      <c r="BN72" s="0"/>
      <c r="BO72" s="0"/>
      <c r="BP72" s="0"/>
      <c r="BQ72" s="0"/>
      <c r="BR72" s="0"/>
      <c r="BS72" s="0"/>
      <c r="BT72" s="0"/>
      <c r="BU72" s="0"/>
      <c r="BV72" s="0"/>
      <c r="BW72" s="0"/>
      <c r="BX72" s="0"/>
      <c r="BY72" s="0"/>
      <c r="BZ72" s="0"/>
      <c r="CA72" s="0"/>
      <c r="CB72" s="0"/>
      <c r="CC72" s="0"/>
      <c r="CD72" s="0"/>
      <c r="CE72" s="0"/>
      <c r="CF72" s="0"/>
      <c r="CG72" s="0"/>
      <c r="CH72" s="0"/>
      <c r="CI72" s="0"/>
      <c r="CJ72" s="0"/>
      <c r="CK72" s="0"/>
      <c r="CL72" s="0"/>
      <c r="CM72" s="0"/>
      <c r="CN72" s="0"/>
      <c r="CO72" s="0"/>
      <c r="CP72" s="0"/>
      <c r="CQ72" s="0"/>
      <c r="CR72" s="0"/>
      <c r="CS72" s="0"/>
      <c r="CT72" s="0"/>
      <c r="CU72" s="0"/>
      <c r="CV72" s="0"/>
      <c r="CW72" s="0"/>
      <c r="CX72" s="0"/>
      <c r="CY72" s="0"/>
      <c r="CZ72" s="0"/>
      <c r="DA72" s="0"/>
      <c r="DB72" s="0"/>
      <c r="DC72" s="0"/>
      <c r="DD72" s="0"/>
      <c r="DE72" s="0"/>
      <c r="DF72" s="0"/>
      <c r="DG72" s="0"/>
      <c r="DH72" s="0"/>
      <c r="DI72" s="0"/>
      <c r="DJ72" s="0"/>
      <c r="DK72" s="0"/>
      <c r="DL72" s="0"/>
      <c r="DM72" s="0"/>
      <c r="DN72" s="0"/>
      <c r="DO72" s="0"/>
      <c r="DP72" s="0"/>
      <c r="DQ72" s="0"/>
      <c r="DR72" s="0"/>
      <c r="DS72" s="0"/>
      <c r="DT72" s="0"/>
      <c r="DU72" s="0"/>
      <c r="DV72" s="0"/>
      <c r="DW72" s="0"/>
      <c r="DX72" s="0"/>
      <c r="DY72" s="0"/>
      <c r="DZ72" s="0"/>
      <c r="EA72" s="0"/>
      <c r="EB72" s="0"/>
      <c r="EC72" s="0"/>
      <c r="ED72" s="0"/>
      <c r="EE72" s="0"/>
      <c r="EF72" s="0"/>
      <c r="EG72" s="0"/>
      <c r="EH72" s="0"/>
      <c r="EI72" s="0"/>
      <c r="EJ72" s="0"/>
      <c r="EK72" s="0"/>
      <c r="EL72" s="0"/>
    </row>
    <row r="73" customFormat="false" ht="13.8" hidden="false" customHeight="false" outlineLevel="0" collapsed="false">
      <c r="U73" s="0"/>
      <c r="V73" s="0"/>
      <c r="W73" s="0"/>
      <c r="X73" s="0"/>
      <c r="Y73" s="0"/>
      <c r="Z73" s="0"/>
      <c r="AA73" s="0"/>
      <c r="AB73" s="0"/>
      <c r="AC73" s="0"/>
      <c r="AD73" s="0"/>
      <c r="AE73" s="0"/>
      <c r="AF73" s="0"/>
      <c r="AG73" s="0"/>
      <c r="AH73" s="0"/>
      <c r="AI73" s="0"/>
      <c r="AJ73" s="0"/>
      <c r="AK73" s="0"/>
      <c r="AL73" s="0"/>
      <c r="AM73" s="0"/>
      <c r="AN73" s="0"/>
      <c r="AO73" s="0"/>
      <c r="AP73" s="0"/>
      <c r="AQ73" s="0"/>
      <c r="AR73" s="0"/>
      <c r="AS73" s="0"/>
      <c r="AT73" s="0"/>
      <c r="AU73" s="0"/>
      <c r="AV73" s="0"/>
      <c r="AW73" s="0"/>
      <c r="AX73" s="0"/>
      <c r="AY73" s="0"/>
      <c r="AZ73" s="0"/>
      <c r="BA73" s="0"/>
      <c r="BB73" s="0"/>
      <c r="BC73" s="0"/>
      <c r="BD73" s="0"/>
      <c r="BE73" s="0"/>
      <c r="BF73" s="0"/>
      <c r="BG73" s="0"/>
      <c r="BH73" s="0"/>
      <c r="BI73" s="0"/>
      <c r="BJ73" s="0"/>
      <c r="BK73" s="0"/>
      <c r="BL73" s="0"/>
      <c r="BM73" s="0"/>
      <c r="BN73" s="0"/>
      <c r="BO73" s="0"/>
      <c r="BP73" s="0"/>
      <c r="BQ73" s="0"/>
      <c r="BR73" s="0"/>
      <c r="BS73" s="0"/>
      <c r="BT73" s="0"/>
      <c r="BU73" s="0"/>
      <c r="BV73" s="0"/>
      <c r="BW73" s="0"/>
      <c r="BX73" s="0"/>
      <c r="BY73" s="0"/>
      <c r="BZ73" s="0"/>
      <c r="CA73" s="0"/>
      <c r="CB73" s="0"/>
      <c r="CC73" s="0"/>
      <c r="CD73" s="0"/>
      <c r="CE73" s="0"/>
      <c r="CF73" s="0"/>
      <c r="CG73" s="0"/>
      <c r="CH73" s="0"/>
      <c r="CI73" s="0"/>
      <c r="CJ73" s="0"/>
      <c r="CK73" s="0"/>
      <c r="CL73" s="0"/>
      <c r="CM73" s="0"/>
      <c r="CN73" s="0"/>
      <c r="CO73" s="0"/>
      <c r="CP73" s="0"/>
      <c r="CQ73" s="0"/>
      <c r="CR73" s="0"/>
      <c r="CS73" s="0"/>
      <c r="CT73" s="0"/>
      <c r="CU73" s="0"/>
      <c r="CV73" s="0"/>
      <c r="CW73" s="0"/>
      <c r="CX73" s="0"/>
      <c r="CY73" s="0"/>
      <c r="CZ73" s="0"/>
      <c r="DA73" s="0"/>
      <c r="DB73" s="0"/>
      <c r="DC73" s="0"/>
      <c r="DD73" s="0"/>
      <c r="DE73" s="0"/>
      <c r="DF73" s="0"/>
      <c r="DG73" s="0"/>
      <c r="DH73" s="0"/>
      <c r="DI73" s="0"/>
      <c r="DJ73" s="0"/>
      <c r="DK73" s="0"/>
      <c r="DL73" s="0"/>
      <c r="DM73" s="0"/>
      <c r="DN73" s="0"/>
      <c r="DO73" s="0"/>
      <c r="DP73" s="0"/>
      <c r="DQ73" s="0"/>
      <c r="DR73" s="0"/>
      <c r="DS73" s="0"/>
      <c r="DT73" s="0"/>
      <c r="DU73" s="0"/>
      <c r="DV73" s="0"/>
      <c r="DW73" s="0"/>
      <c r="DX73" s="0"/>
      <c r="DY73" s="0"/>
      <c r="DZ73" s="0"/>
      <c r="EA73" s="0"/>
      <c r="EB73" s="0"/>
      <c r="EC73" s="0"/>
      <c r="ED73" s="0"/>
      <c r="EE73" s="0"/>
      <c r="EF73" s="0"/>
      <c r="EG73" s="0"/>
      <c r="EH73" s="0"/>
      <c r="EI73" s="0"/>
      <c r="EJ73" s="0"/>
      <c r="EK73" s="0"/>
      <c r="EL73" s="0"/>
    </row>
    <row r="74" customFormat="false" ht="13.8" hidden="false" customHeight="false" outlineLevel="0" collapsed="false"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</row>
    <row r="75" customFormat="false" ht="13.8" hidden="false" customHeight="false" outlineLevel="0" collapsed="false"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</row>
    <row r="76" customFormat="false" ht="13.8" hidden="false" customHeight="false" outlineLevel="0" collapsed="false"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</row>
    <row r="77" customFormat="false" ht="13.8" hidden="false" customHeight="false" outlineLevel="0" collapsed="false"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</row>
    <row r="78" customFormat="false" ht="13.8" hidden="false" customHeight="false" outlineLevel="0" collapsed="false"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</row>
    <row r="79" customFormat="false" ht="13.8" hidden="false" customHeight="false" outlineLevel="0" collapsed="false"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</row>
    <row r="80" customFormat="false" ht="13.8" hidden="false" customHeight="false" outlineLevel="0" collapsed="false"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</row>
    <row r="81" customFormat="false" ht="13.8" hidden="false" customHeight="false" outlineLevel="0" collapsed="false"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</row>
    <row r="82" customFormat="false" ht="13.8" hidden="false" customHeight="false" outlineLevel="0" collapsed="false"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</row>
    <row r="83" customFormat="false" ht="13.8" hidden="false" customHeight="false" outlineLevel="0" collapsed="false"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</row>
    <row r="84" customFormat="false" ht="13.8" hidden="false" customHeight="false" outlineLevel="0" collapsed="false"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</row>
    <row r="85" customFormat="false" ht="13.8" hidden="false" customHeight="false" outlineLevel="0" collapsed="false"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</row>
    <row r="86" customFormat="false" ht="13.8" hidden="false" customHeight="false" outlineLevel="0" collapsed="false"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</row>
    <row r="87" customFormat="false" ht="13.8" hidden="false" customHeight="false" outlineLevel="0" collapsed="false"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</row>
    <row r="88" customFormat="false" ht="13.8" hidden="false" customHeight="false" outlineLevel="0" collapsed="false"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</row>
    <row r="89" customFormat="false" ht="13.8" hidden="false" customHeight="false" outlineLevel="0" collapsed="false"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</row>
    <row r="90" customFormat="false" ht="13.8" hidden="false" customHeight="false" outlineLevel="0" collapsed="false"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</row>
    <row r="91" customFormat="false" ht="13.8" hidden="false" customHeight="false" outlineLevel="0" collapsed="false"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</row>
    <row r="92" customFormat="false" ht="13.8" hidden="false" customHeight="false" outlineLevel="0" collapsed="false"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</row>
    <row r="93" customFormat="false" ht="13.8" hidden="false" customHeight="false" outlineLevel="0" collapsed="false"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</row>
    <row r="94" customFormat="false" ht="13.8" hidden="false" customHeight="false" outlineLevel="0" collapsed="false"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</row>
    <row r="95" customFormat="false" ht="13.8" hidden="false" customHeight="false" outlineLevel="0" collapsed="false"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</row>
    <row r="96" customFormat="false" ht="13.8" hidden="false" customHeight="false" outlineLevel="0" collapsed="false"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</row>
    <row r="97" customFormat="false" ht="13.8" hidden="false" customHeight="false" outlineLevel="0" collapsed="false"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</row>
    <row r="98" customFormat="false" ht="13.8" hidden="false" customHeight="false" outlineLevel="0" collapsed="false">
      <c r="U98" s="0"/>
      <c r="V98" s="0"/>
      <c r="W98" s="0"/>
      <c r="X98" s="0"/>
      <c r="Y98" s="0"/>
      <c r="Z98" s="0"/>
      <c r="AA98" s="0"/>
      <c r="AB98" s="0"/>
      <c r="AC98" s="0"/>
      <c r="AD98" s="0"/>
      <c r="AE98" s="0"/>
      <c r="AF98" s="0"/>
      <c r="AG98" s="0"/>
      <c r="AH98" s="0"/>
      <c r="AI98" s="0"/>
      <c r="AJ98" s="0"/>
      <c r="AK98" s="0"/>
      <c r="AL98" s="0"/>
      <c r="AM98" s="0"/>
      <c r="AN98" s="0"/>
      <c r="AO98" s="0"/>
      <c r="AP98" s="0"/>
      <c r="AQ98" s="0"/>
      <c r="AR98" s="0"/>
      <c r="AS98" s="0"/>
      <c r="AT98" s="0"/>
      <c r="AU98" s="0"/>
      <c r="AV98" s="0"/>
      <c r="AW98" s="0"/>
      <c r="AX98" s="0"/>
      <c r="AY98" s="0"/>
      <c r="AZ98" s="0"/>
      <c r="BA98" s="0"/>
      <c r="BB98" s="0"/>
      <c r="BC98" s="0"/>
      <c r="BD98" s="0"/>
      <c r="BE98" s="0"/>
      <c r="BF98" s="0"/>
      <c r="BG98" s="0"/>
      <c r="BH98" s="0"/>
      <c r="BI98" s="0"/>
      <c r="BJ98" s="0"/>
      <c r="BK98" s="0"/>
      <c r="BL98" s="0"/>
      <c r="BM98" s="0"/>
      <c r="BN98" s="0"/>
      <c r="BO98" s="0"/>
      <c r="BP98" s="0"/>
      <c r="BQ98" s="0"/>
      <c r="BR98" s="0"/>
      <c r="BS98" s="0"/>
      <c r="BT98" s="0"/>
      <c r="BU98" s="0"/>
      <c r="BV98" s="0"/>
      <c r="BW98" s="0"/>
      <c r="BX98" s="0"/>
      <c r="BY98" s="0"/>
      <c r="BZ98" s="0"/>
      <c r="CA98" s="0"/>
      <c r="CB98" s="0"/>
      <c r="CC98" s="0"/>
      <c r="CD98" s="0"/>
      <c r="CE98" s="0"/>
      <c r="CF98" s="0"/>
      <c r="CG98" s="0"/>
      <c r="CH98" s="0"/>
      <c r="CI98" s="0"/>
      <c r="CJ98" s="0"/>
      <c r="CK98" s="0"/>
      <c r="CL98" s="0"/>
      <c r="CM98" s="0"/>
      <c r="CN98" s="0"/>
      <c r="CO98" s="0"/>
      <c r="CP98" s="0"/>
      <c r="CQ98" s="0"/>
      <c r="CR98" s="0"/>
      <c r="CS98" s="0"/>
      <c r="CT98" s="0"/>
      <c r="CU98" s="0"/>
      <c r="CV98" s="0"/>
      <c r="CW98" s="0"/>
      <c r="CX98" s="0"/>
      <c r="CY98" s="0"/>
      <c r="CZ98" s="0"/>
      <c r="DA98" s="0"/>
      <c r="DB98" s="0"/>
      <c r="DC98" s="0"/>
      <c r="DD98" s="0"/>
      <c r="DE98" s="0"/>
      <c r="DF98" s="0"/>
      <c r="DG98" s="0"/>
      <c r="DH98" s="0"/>
      <c r="DI98" s="0"/>
      <c r="DJ98" s="0"/>
      <c r="DK98" s="0"/>
      <c r="DL98" s="0"/>
      <c r="DM98" s="0"/>
      <c r="DN98" s="0"/>
      <c r="DO98" s="0"/>
      <c r="DP98" s="0"/>
      <c r="DQ98" s="0"/>
      <c r="DR98" s="0"/>
      <c r="DS98" s="0"/>
      <c r="DT98" s="0"/>
      <c r="DU98" s="0"/>
      <c r="DV98" s="0"/>
      <c r="DW98" s="0"/>
      <c r="DX98" s="0"/>
      <c r="DY98" s="0"/>
      <c r="DZ98" s="0"/>
      <c r="EA98" s="0"/>
      <c r="EB98" s="0"/>
      <c r="EC98" s="0"/>
      <c r="ED98" s="0"/>
      <c r="EE98" s="0"/>
      <c r="EF98" s="0"/>
      <c r="EG98" s="0"/>
      <c r="EH98" s="0"/>
      <c r="EI98" s="0"/>
      <c r="EJ98" s="0"/>
      <c r="EK98" s="0"/>
      <c r="EL98" s="0"/>
    </row>
    <row r="99" customFormat="false" ht="13.8" hidden="false" customHeight="false" outlineLevel="0" collapsed="false">
      <c r="U99" s="0"/>
      <c r="V99" s="0"/>
      <c r="W99" s="0"/>
      <c r="X99" s="0"/>
      <c r="Y99" s="0"/>
      <c r="Z99" s="0"/>
      <c r="AA99" s="0"/>
      <c r="AB99" s="0"/>
      <c r="AC99" s="0"/>
      <c r="AD99" s="0"/>
      <c r="AE99" s="0"/>
      <c r="AF99" s="0"/>
      <c r="AG99" s="0"/>
      <c r="AH99" s="0"/>
      <c r="AI99" s="0"/>
      <c r="AJ99" s="0"/>
      <c r="AK99" s="0"/>
      <c r="AL99" s="0"/>
      <c r="AM99" s="0"/>
      <c r="AN99" s="0"/>
      <c r="AO99" s="0"/>
      <c r="AP99" s="0"/>
      <c r="AQ99" s="0"/>
      <c r="AR99" s="0"/>
      <c r="AS99" s="0"/>
      <c r="AT99" s="0"/>
      <c r="AU99" s="0"/>
      <c r="AV99" s="0"/>
      <c r="AW99" s="0"/>
      <c r="AX99" s="0"/>
      <c r="AY99" s="0"/>
      <c r="AZ99" s="0"/>
      <c r="BA99" s="0"/>
      <c r="BB99" s="0"/>
      <c r="BC99" s="0"/>
      <c r="BD99" s="0"/>
      <c r="BE99" s="0"/>
      <c r="BF99" s="0"/>
      <c r="BG99" s="0"/>
      <c r="BH99" s="0"/>
      <c r="BI99" s="0"/>
      <c r="BJ99" s="0"/>
      <c r="BK99" s="0"/>
      <c r="BL99" s="0"/>
      <c r="BM99" s="0"/>
      <c r="BN99" s="0"/>
      <c r="BO99" s="0"/>
      <c r="BP99" s="0"/>
      <c r="BQ99" s="0"/>
      <c r="BR99" s="0"/>
      <c r="BS99" s="0"/>
      <c r="BT99" s="0"/>
      <c r="BU99" s="0"/>
      <c r="BV99" s="0"/>
      <c r="BW99" s="0"/>
      <c r="BX99" s="0"/>
      <c r="BY99" s="0"/>
      <c r="BZ99" s="0"/>
      <c r="CA99" s="0"/>
      <c r="CB99" s="0"/>
      <c r="CC99" s="0"/>
      <c r="CD99" s="0"/>
      <c r="CE99" s="0"/>
      <c r="CF99" s="0"/>
      <c r="CG99" s="0"/>
      <c r="CH99" s="0"/>
      <c r="CI99" s="0"/>
      <c r="CJ99" s="0"/>
      <c r="CK99" s="0"/>
      <c r="CL99" s="0"/>
      <c r="CM99" s="0"/>
      <c r="CN99" s="0"/>
      <c r="CO99" s="0"/>
      <c r="CP99" s="0"/>
      <c r="CQ99" s="0"/>
      <c r="CR99" s="0"/>
      <c r="CS99" s="0"/>
      <c r="CT99" s="0"/>
      <c r="CU99" s="0"/>
      <c r="CV99" s="0"/>
      <c r="CW99" s="0"/>
      <c r="CX99" s="0"/>
      <c r="CY99" s="0"/>
      <c r="CZ99" s="0"/>
      <c r="DA99" s="0"/>
      <c r="DB99" s="0"/>
      <c r="DC99" s="0"/>
      <c r="DD99" s="0"/>
      <c r="DE99" s="0"/>
      <c r="DF99" s="0"/>
      <c r="DG99" s="0"/>
      <c r="DH99" s="0"/>
      <c r="DI99" s="0"/>
      <c r="DJ99" s="0"/>
      <c r="DK99" s="0"/>
      <c r="DL99" s="0"/>
      <c r="DM99" s="0"/>
      <c r="DN99" s="0"/>
      <c r="DO99" s="0"/>
      <c r="DP99" s="0"/>
      <c r="DQ99" s="0"/>
      <c r="DR99" s="0"/>
      <c r="DS99" s="0"/>
      <c r="DT99" s="0"/>
      <c r="DU99" s="0"/>
      <c r="DV99" s="0"/>
      <c r="DW99" s="0"/>
      <c r="DX99" s="0"/>
      <c r="DY99" s="0"/>
      <c r="DZ99" s="0"/>
      <c r="EA99" s="0"/>
      <c r="EB99" s="0"/>
      <c r="EC99" s="0"/>
      <c r="ED99" s="0"/>
      <c r="EE99" s="0"/>
      <c r="EF99" s="0"/>
      <c r="EG99" s="0"/>
      <c r="EH99" s="0"/>
      <c r="EI99" s="0"/>
      <c r="EJ99" s="0"/>
      <c r="EK99" s="0"/>
      <c r="EL99" s="0"/>
    </row>
    <row r="100" customFormat="false" ht="13.8" hidden="false" customHeight="false" outlineLevel="0" collapsed="false">
      <c r="U100" s="0"/>
      <c r="V100" s="0"/>
      <c r="W100" s="0"/>
      <c r="X100" s="0"/>
      <c r="Y100" s="0"/>
      <c r="Z100" s="0"/>
      <c r="AA100" s="0"/>
      <c r="AB100" s="0"/>
      <c r="AC100" s="0"/>
      <c r="AD100" s="0"/>
      <c r="AE100" s="0"/>
      <c r="AF100" s="0"/>
      <c r="AG100" s="0"/>
      <c r="AH100" s="0"/>
      <c r="AI100" s="0"/>
      <c r="AJ100" s="0"/>
      <c r="AK100" s="0"/>
      <c r="AL100" s="0"/>
      <c r="AM100" s="0"/>
      <c r="AN100" s="0"/>
      <c r="AO100" s="0"/>
      <c r="AP100" s="0"/>
      <c r="AQ100" s="0"/>
      <c r="AR100" s="0"/>
      <c r="AS100" s="0"/>
      <c r="AT100" s="0"/>
      <c r="AU100" s="0"/>
      <c r="AV100" s="0"/>
      <c r="AW100" s="0"/>
      <c r="AX100" s="0"/>
      <c r="AY100" s="0"/>
      <c r="AZ100" s="0"/>
      <c r="BA100" s="0"/>
      <c r="BB100" s="0"/>
      <c r="BC100" s="0"/>
      <c r="BD100" s="0"/>
      <c r="BE100" s="0"/>
      <c r="BF100" s="0"/>
      <c r="BG100" s="0"/>
      <c r="BH100" s="0"/>
      <c r="BI100" s="0"/>
      <c r="BJ100" s="0"/>
      <c r="BK100" s="0"/>
      <c r="BL100" s="0"/>
      <c r="BM100" s="0"/>
      <c r="BN100" s="0"/>
      <c r="BO100" s="0"/>
      <c r="BP100" s="0"/>
      <c r="BQ100" s="0"/>
      <c r="BR100" s="0"/>
      <c r="BS100" s="0"/>
      <c r="BT100" s="0"/>
      <c r="BU100" s="0"/>
      <c r="BV100" s="0"/>
      <c r="BW100" s="0"/>
      <c r="BX100" s="0"/>
      <c r="BY100" s="0"/>
      <c r="BZ100" s="0"/>
      <c r="CA100" s="0"/>
      <c r="CB100" s="0"/>
      <c r="CC100" s="0"/>
      <c r="CD100" s="0"/>
      <c r="CE100" s="0"/>
      <c r="CF100" s="0"/>
      <c r="CG100" s="0"/>
      <c r="CH100" s="0"/>
      <c r="CI100" s="0"/>
      <c r="CJ100" s="0"/>
      <c r="CK100" s="0"/>
      <c r="CL100" s="0"/>
      <c r="CM100" s="0"/>
      <c r="CN100" s="0"/>
      <c r="CO100" s="0"/>
      <c r="CP100" s="0"/>
      <c r="CQ100" s="0"/>
      <c r="CR100" s="0"/>
      <c r="CS100" s="0"/>
      <c r="CT100" s="0"/>
      <c r="CU100" s="0"/>
      <c r="CV100" s="0"/>
      <c r="CW100" s="0"/>
      <c r="CX100" s="0"/>
      <c r="CY100" s="0"/>
      <c r="CZ100" s="0"/>
      <c r="DA100" s="0"/>
      <c r="DB100" s="0"/>
      <c r="DC100" s="0"/>
      <c r="DD100" s="0"/>
      <c r="DE100" s="0"/>
      <c r="DF100" s="0"/>
      <c r="DG100" s="0"/>
      <c r="DH100" s="0"/>
      <c r="DI100" s="0"/>
      <c r="DJ100" s="0"/>
      <c r="DK100" s="0"/>
      <c r="DL100" s="0"/>
      <c r="DM100" s="0"/>
      <c r="DN100" s="0"/>
      <c r="DO100" s="0"/>
      <c r="DP100" s="0"/>
      <c r="DQ100" s="0"/>
      <c r="DR100" s="0"/>
      <c r="DS100" s="0"/>
      <c r="DT100" s="0"/>
      <c r="DU100" s="0"/>
      <c r="DV100" s="0"/>
      <c r="DW100" s="0"/>
      <c r="DX100" s="0"/>
      <c r="DY100" s="0"/>
      <c r="DZ100" s="0"/>
      <c r="EA100" s="0"/>
      <c r="EB100" s="0"/>
      <c r="EC100" s="0"/>
      <c r="ED100" s="0"/>
      <c r="EE100" s="0"/>
      <c r="EF100" s="0"/>
      <c r="EG100" s="0"/>
      <c r="EH100" s="0"/>
      <c r="EI100" s="0"/>
      <c r="EJ100" s="0"/>
      <c r="EK100" s="0"/>
      <c r="EL100" s="0"/>
    </row>
    <row r="101" customFormat="false" ht="13.8" hidden="false" customHeight="false" outlineLevel="0" collapsed="false">
      <c r="U101" s="0"/>
      <c r="V101" s="0"/>
      <c r="W101" s="0"/>
      <c r="X101" s="0"/>
      <c r="Y101" s="0"/>
      <c r="Z101" s="0"/>
      <c r="AA101" s="0"/>
      <c r="AB101" s="0"/>
      <c r="AC101" s="0"/>
      <c r="AD101" s="0"/>
      <c r="AE101" s="0"/>
      <c r="AF101" s="0"/>
      <c r="AG101" s="0"/>
      <c r="AH101" s="0"/>
      <c r="AI101" s="0"/>
      <c r="AJ101" s="0"/>
      <c r="AK101" s="0"/>
      <c r="AL101" s="0"/>
      <c r="AM101" s="0"/>
      <c r="AN101" s="0"/>
      <c r="AO101" s="0"/>
      <c r="AP101" s="0"/>
      <c r="AQ101" s="0"/>
      <c r="AR101" s="0"/>
      <c r="AS101" s="0"/>
      <c r="AT101" s="0"/>
      <c r="AU101" s="0"/>
      <c r="AV101" s="0"/>
      <c r="AW101" s="0"/>
      <c r="AX101" s="0"/>
      <c r="AY101" s="0"/>
      <c r="AZ101" s="0"/>
      <c r="BA101" s="0"/>
      <c r="BB101" s="0"/>
      <c r="BC101" s="0"/>
      <c r="BD101" s="0"/>
      <c r="BE101" s="0"/>
      <c r="BF101" s="0"/>
      <c r="BG101" s="0"/>
      <c r="BH101" s="0"/>
      <c r="BI101" s="0"/>
      <c r="BJ101" s="0"/>
      <c r="BK101" s="0"/>
      <c r="BL101" s="0"/>
      <c r="BM101" s="0"/>
      <c r="BN101" s="0"/>
      <c r="BO101" s="0"/>
      <c r="BP101" s="0"/>
      <c r="BQ101" s="0"/>
      <c r="BR101" s="0"/>
      <c r="BS101" s="0"/>
      <c r="BT101" s="0"/>
      <c r="BU101" s="0"/>
      <c r="BV101" s="0"/>
      <c r="BW101" s="0"/>
      <c r="BX101" s="0"/>
      <c r="BY101" s="0"/>
      <c r="BZ101" s="0"/>
      <c r="CA101" s="0"/>
      <c r="CB101" s="0"/>
      <c r="CC101" s="0"/>
      <c r="CD101" s="0"/>
      <c r="CE101" s="0"/>
      <c r="CF101" s="0"/>
      <c r="CG101" s="0"/>
      <c r="CH101" s="0"/>
      <c r="CI101" s="0"/>
      <c r="CJ101" s="0"/>
      <c r="CK101" s="0"/>
      <c r="CL101" s="0"/>
      <c r="CM101" s="0"/>
      <c r="CN101" s="0"/>
      <c r="CO101" s="0"/>
      <c r="CP101" s="0"/>
      <c r="CQ101" s="0"/>
      <c r="CR101" s="0"/>
      <c r="CS101" s="0"/>
      <c r="CT101" s="0"/>
      <c r="CU101" s="0"/>
      <c r="CV101" s="0"/>
      <c r="CW101" s="0"/>
      <c r="CX101" s="0"/>
      <c r="CY101" s="0"/>
      <c r="CZ101" s="0"/>
      <c r="DA101" s="0"/>
      <c r="DB101" s="0"/>
      <c r="DC101" s="0"/>
      <c r="DD101" s="0"/>
      <c r="DE101" s="0"/>
      <c r="DF101" s="0"/>
      <c r="DG101" s="0"/>
      <c r="DH101" s="0"/>
      <c r="DI101" s="0"/>
      <c r="DJ101" s="0"/>
      <c r="DK101" s="0"/>
      <c r="DL101" s="0"/>
      <c r="DM101" s="0"/>
      <c r="DN101" s="0"/>
      <c r="DO101" s="0"/>
      <c r="DP101" s="0"/>
      <c r="DQ101" s="0"/>
      <c r="DR101" s="0"/>
      <c r="DS101" s="0"/>
      <c r="DT101" s="0"/>
      <c r="DU101" s="0"/>
      <c r="DV101" s="0"/>
      <c r="DW101" s="0"/>
      <c r="DX101" s="0"/>
      <c r="DY101" s="0"/>
      <c r="DZ101" s="0"/>
      <c r="EA101" s="0"/>
      <c r="EB101" s="0"/>
      <c r="EC101" s="0"/>
      <c r="ED101" s="0"/>
      <c r="EE101" s="0"/>
      <c r="EF101" s="0"/>
      <c r="EG101" s="0"/>
      <c r="EH101" s="0"/>
      <c r="EI101" s="0"/>
      <c r="EJ101" s="0"/>
      <c r="EK101" s="0"/>
      <c r="EL101" s="0"/>
    </row>
    <row r="102" customFormat="false" ht="13.8" hidden="false" customHeight="false" outlineLevel="0" collapsed="false">
      <c r="U102" s="0"/>
      <c r="V102" s="0"/>
      <c r="W102" s="0"/>
      <c r="X102" s="0"/>
      <c r="Y102" s="0"/>
      <c r="Z102" s="0"/>
      <c r="AA102" s="0"/>
      <c r="AB102" s="0"/>
      <c r="AC102" s="0"/>
      <c r="AD102" s="0"/>
      <c r="AE102" s="0"/>
      <c r="AF102" s="0"/>
      <c r="AG102" s="0"/>
      <c r="AH102" s="0"/>
      <c r="AI102" s="0"/>
      <c r="AJ102" s="0"/>
      <c r="AK102" s="0"/>
      <c r="AL102" s="0"/>
      <c r="AM102" s="0"/>
      <c r="AN102" s="0"/>
      <c r="AO102" s="0"/>
      <c r="AP102" s="0"/>
      <c r="AQ102" s="0"/>
      <c r="AR102" s="0"/>
      <c r="AS102" s="0"/>
      <c r="AT102" s="0"/>
      <c r="AU102" s="0"/>
      <c r="AV102" s="0"/>
      <c r="AW102" s="0"/>
      <c r="AX102" s="0"/>
      <c r="AY102" s="0"/>
      <c r="AZ102" s="0"/>
      <c r="BA102" s="0"/>
      <c r="BB102" s="0"/>
      <c r="BC102" s="0"/>
      <c r="BD102" s="0"/>
      <c r="BE102" s="0"/>
      <c r="BF102" s="0"/>
      <c r="BG102" s="0"/>
      <c r="BH102" s="0"/>
      <c r="BI102" s="0"/>
      <c r="BJ102" s="0"/>
      <c r="BK102" s="0"/>
      <c r="BL102" s="0"/>
      <c r="BM102" s="0"/>
      <c r="BN102" s="0"/>
      <c r="BO102" s="0"/>
      <c r="BP102" s="0"/>
      <c r="BQ102" s="0"/>
      <c r="BR102" s="0"/>
      <c r="BS102" s="0"/>
      <c r="BT102" s="0"/>
      <c r="BU102" s="0"/>
      <c r="BV102" s="0"/>
      <c r="BW102" s="0"/>
      <c r="BX102" s="0"/>
      <c r="BY102" s="0"/>
      <c r="BZ102" s="0"/>
      <c r="CA102" s="0"/>
      <c r="CB102" s="0"/>
      <c r="CC102" s="0"/>
      <c r="CD102" s="0"/>
      <c r="CE102" s="0"/>
      <c r="CF102" s="0"/>
      <c r="CG102" s="0"/>
      <c r="CH102" s="0"/>
      <c r="CI102" s="0"/>
      <c r="CJ102" s="0"/>
      <c r="CK102" s="0"/>
      <c r="CL102" s="0"/>
      <c r="CM102" s="0"/>
      <c r="CN102" s="0"/>
      <c r="CO102" s="0"/>
      <c r="CP102" s="0"/>
      <c r="CQ102" s="0"/>
      <c r="CR102" s="0"/>
      <c r="CS102" s="0"/>
      <c r="CT102" s="0"/>
      <c r="CU102" s="0"/>
      <c r="CV102" s="0"/>
      <c r="CW102" s="0"/>
      <c r="CX102" s="0"/>
      <c r="CY102" s="0"/>
      <c r="CZ102" s="0"/>
      <c r="DA102" s="0"/>
      <c r="DB102" s="0"/>
      <c r="DC102" s="0"/>
      <c r="DD102" s="0"/>
      <c r="DE102" s="0"/>
      <c r="DF102" s="0"/>
      <c r="DG102" s="0"/>
      <c r="DH102" s="0"/>
      <c r="DI102" s="0"/>
      <c r="DJ102" s="0"/>
      <c r="DK102" s="0"/>
      <c r="DL102" s="0"/>
      <c r="DM102" s="0"/>
      <c r="DN102" s="0"/>
      <c r="DO102" s="0"/>
      <c r="DP102" s="0"/>
      <c r="DQ102" s="0"/>
      <c r="DR102" s="0"/>
      <c r="DS102" s="0"/>
      <c r="DT102" s="0"/>
      <c r="DU102" s="0"/>
      <c r="DV102" s="0"/>
      <c r="DW102" s="0"/>
      <c r="DX102" s="0"/>
      <c r="DY102" s="0"/>
      <c r="DZ102" s="0"/>
      <c r="EA102" s="0"/>
      <c r="EB102" s="0"/>
      <c r="EC102" s="0"/>
      <c r="ED102" s="0"/>
      <c r="EE102" s="0"/>
      <c r="EF102" s="0"/>
      <c r="EG102" s="0"/>
      <c r="EH102" s="0"/>
      <c r="EI102" s="0"/>
      <c r="EJ102" s="0"/>
      <c r="EK102" s="0"/>
      <c r="EL102" s="0"/>
    </row>
    <row r="103" customFormat="false" ht="13.8" hidden="false" customHeight="false" outlineLevel="0" collapsed="false">
      <c r="U103" s="0"/>
      <c r="V103" s="0"/>
      <c r="W103" s="0"/>
      <c r="X103" s="0"/>
      <c r="Y103" s="0"/>
      <c r="Z103" s="0"/>
      <c r="AA103" s="0"/>
      <c r="AB103" s="0"/>
      <c r="AC103" s="0"/>
      <c r="AD103" s="0"/>
      <c r="AE103" s="0"/>
      <c r="AF103" s="0"/>
      <c r="AG103" s="0"/>
      <c r="AH103" s="0"/>
      <c r="AI103" s="0"/>
      <c r="AJ103" s="0"/>
      <c r="AK103" s="0"/>
      <c r="AL103" s="0"/>
      <c r="AM103" s="0"/>
      <c r="AN103" s="0"/>
      <c r="AO103" s="0"/>
      <c r="AP103" s="0"/>
      <c r="AQ103" s="0"/>
      <c r="AR103" s="0"/>
      <c r="AS103" s="0"/>
      <c r="AT103" s="0"/>
      <c r="AU103" s="0"/>
      <c r="AV103" s="0"/>
      <c r="AW103" s="0"/>
      <c r="AX103" s="0"/>
      <c r="AY103" s="0"/>
      <c r="AZ103" s="0"/>
      <c r="BA103" s="0"/>
      <c r="BB103" s="0"/>
      <c r="BC103" s="0"/>
      <c r="BD103" s="0"/>
      <c r="BE103" s="0"/>
      <c r="BF103" s="0"/>
      <c r="BG103" s="0"/>
      <c r="BH103" s="0"/>
      <c r="BI103" s="0"/>
      <c r="BJ103" s="0"/>
      <c r="BK103" s="0"/>
      <c r="BL103" s="0"/>
      <c r="BM103" s="0"/>
      <c r="BN103" s="0"/>
      <c r="BO103" s="0"/>
      <c r="BP103" s="0"/>
      <c r="BQ103" s="0"/>
      <c r="BR103" s="0"/>
      <c r="BS103" s="0"/>
      <c r="BT103" s="0"/>
      <c r="BU103" s="0"/>
      <c r="BV103" s="0"/>
      <c r="BW103" s="0"/>
      <c r="BX103" s="0"/>
      <c r="BY103" s="0"/>
      <c r="BZ103" s="0"/>
      <c r="CA103" s="0"/>
      <c r="CB103" s="0"/>
      <c r="CC103" s="0"/>
      <c r="CD103" s="0"/>
      <c r="CE103" s="0"/>
      <c r="CF103" s="0"/>
      <c r="CG103" s="0"/>
      <c r="CH103" s="0"/>
      <c r="CI103" s="0"/>
      <c r="CJ103" s="0"/>
      <c r="CK103" s="0"/>
      <c r="CL103" s="0"/>
      <c r="CM103" s="0"/>
      <c r="CN103" s="0"/>
      <c r="CO103" s="0"/>
      <c r="CP103" s="0"/>
      <c r="CQ103" s="0"/>
      <c r="CR103" s="0"/>
      <c r="CS103" s="0"/>
      <c r="CT103" s="0"/>
      <c r="CU103" s="0"/>
      <c r="CV103" s="0"/>
      <c r="CW103" s="0"/>
      <c r="CX103" s="0"/>
      <c r="CY103" s="0"/>
      <c r="CZ103" s="0"/>
      <c r="DA103" s="0"/>
      <c r="DB103" s="0"/>
      <c r="DC103" s="0"/>
      <c r="DD103" s="0"/>
      <c r="DE103" s="0"/>
      <c r="DF103" s="0"/>
      <c r="DG103" s="0"/>
      <c r="DH103" s="0"/>
      <c r="DI103" s="0"/>
      <c r="DJ103" s="0"/>
      <c r="DK103" s="0"/>
      <c r="DL103" s="0"/>
      <c r="DM103" s="0"/>
      <c r="DN103" s="0"/>
      <c r="DO103" s="0"/>
      <c r="DP103" s="0"/>
      <c r="DQ103" s="0"/>
      <c r="DR103" s="0"/>
      <c r="DS103" s="0"/>
      <c r="DT103" s="0"/>
      <c r="DU103" s="0"/>
      <c r="DV103" s="0"/>
      <c r="DW103" s="0"/>
      <c r="DX103" s="0"/>
      <c r="DY103" s="0"/>
      <c r="DZ103" s="0"/>
      <c r="EA103" s="0"/>
      <c r="EB103" s="0"/>
      <c r="EC103" s="0"/>
      <c r="ED103" s="0"/>
      <c r="EE103" s="0"/>
      <c r="EF103" s="0"/>
      <c r="EG103" s="0"/>
      <c r="EH103" s="0"/>
      <c r="EI103" s="0"/>
      <c r="EJ103" s="0"/>
      <c r="EK103" s="0"/>
      <c r="EL103" s="0"/>
    </row>
    <row r="104" customFormat="false" ht="13.8" hidden="false" customHeight="false" outlineLevel="0" collapsed="false">
      <c r="U104" s="0"/>
      <c r="V104" s="0"/>
      <c r="W104" s="0"/>
      <c r="X104" s="0"/>
      <c r="Y104" s="0"/>
      <c r="Z104" s="0"/>
      <c r="AA104" s="0"/>
      <c r="AB104" s="0"/>
      <c r="AC104" s="0"/>
      <c r="AD104" s="0"/>
      <c r="AE104" s="0"/>
      <c r="AF104" s="0"/>
      <c r="AG104" s="0"/>
      <c r="AH104" s="0"/>
      <c r="AI104" s="0"/>
      <c r="AJ104" s="0"/>
      <c r="AK104" s="0"/>
      <c r="AL104" s="0"/>
      <c r="AM104" s="0"/>
      <c r="AN104" s="0"/>
      <c r="AO104" s="0"/>
      <c r="AP104" s="0"/>
      <c r="AQ104" s="0"/>
      <c r="AR104" s="0"/>
      <c r="AS104" s="0"/>
      <c r="AT104" s="0"/>
      <c r="AU104" s="0"/>
      <c r="AV104" s="0"/>
      <c r="AW104" s="0"/>
      <c r="AX104" s="0"/>
      <c r="AY104" s="0"/>
      <c r="AZ104" s="0"/>
      <c r="BA104" s="0"/>
      <c r="BB104" s="0"/>
      <c r="BC104" s="0"/>
      <c r="BD104" s="0"/>
      <c r="BE104" s="0"/>
      <c r="BF104" s="0"/>
      <c r="BG104" s="0"/>
      <c r="BH104" s="0"/>
      <c r="BI104" s="0"/>
      <c r="BJ104" s="0"/>
      <c r="BK104" s="0"/>
      <c r="BL104" s="0"/>
      <c r="BM104" s="0"/>
      <c r="BN104" s="0"/>
      <c r="BO104" s="0"/>
      <c r="BP104" s="0"/>
      <c r="BQ104" s="0"/>
      <c r="BR104" s="0"/>
      <c r="BS104" s="0"/>
      <c r="BT104" s="0"/>
      <c r="BU104" s="0"/>
      <c r="BV104" s="0"/>
      <c r="BW104" s="0"/>
      <c r="BX104" s="0"/>
      <c r="BY104" s="0"/>
      <c r="BZ104" s="0"/>
      <c r="CA104" s="0"/>
      <c r="CB104" s="0"/>
      <c r="CC104" s="0"/>
      <c r="CD104" s="0"/>
      <c r="CE104" s="0"/>
      <c r="CF104" s="0"/>
      <c r="CG104" s="0"/>
      <c r="CH104" s="0"/>
      <c r="CI104" s="0"/>
      <c r="CJ104" s="0"/>
      <c r="CK104" s="0"/>
      <c r="CL104" s="0"/>
      <c r="CM104" s="0"/>
      <c r="CN104" s="0"/>
      <c r="CO104" s="0"/>
      <c r="CP104" s="0"/>
      <c r="CQ104" s="0"/>
      <c r="CR104" s="0"/>
      <c r="CS104" s="0"/>
      <c r="CT104" s="0"/>
      <c r="CU104" s="0"/>
      <c r="CV104" s="0"/>
      <c r="CW104" s="0"/>
      <c r="CX104" s="0"/>
      <c r="CY104" s="0"/>
      <c r="CZ104" s="0"/>
      <c r="DA104" s="0"/>
      <c r="DB104" s="0"/>
      <c r="DC104" s="0"/>
      <c r="DD104" s="0"/>
      <c r="DE104" s="0"/>
      <c r="DF104" s="0"/>
      <c r="DG104" s="0"/>
      <c r="DH104" s="0"/>
      <c r="DI104" s="0"/>
      <c r="DJ104" s="0"/>
      <c r="DK104" s="0"/>
      <c r="DL104" s="0"/>
      <c r="DM104" s="0"/>
      <c r="DN104" s="0"/>
      <c r="DO104" s="0"/>
      <c r="DP104" s="0"/>
      <c r="DQ104" s="0"/>
      <c r="DR104" s="0"/>
      <c r="DS104" s="0"/>
      <c r="DT104" s="0"/>
      <c r="DU104" s="0"/>
      <c r="DV104" s="0"/>
      <c r="DW104" s="0"/>
      <c r="DX104" s="0"/>
      <c r="DY104" s="0"/>
      <c r="DZ104" s="0"/>
      <c r="EA104" s="0"/>
      <c r="EB104" s="0"/>
      <c r="EC104" s="0"/>
      <c r="ED104" s="0"/>
      <c r="EE104" s="0"/>
      <c r="EF104" s="0"/>
      <c r="EG104" s="0"/>
      <c r="EH104" s="0"/>
      <c r="EI104" s="0"/>
      <c r="EJ104" s="0"/>
      <c r="EK104" s="0"/>
      <c r="EL104" s="0"/>
    </row>
    <row r="105" customFormat="false" ht="13.8" hidden="false" customHeight="false" outlineLevel="0" collapsed="false">
      <c r="U105" s="0"/>
      <c r="V105" s="0"/>
      <c r="W105" s="0"/>
      <c r="X105" s="0"/>
      <c r="Y105" s="0"/>
      <c r="Z105" s="0"/>
      <c r="AA105" s="0"/>
      <c r="AB105" s="0"/>
      <c r="AC105" s="0"/>
      <c r="AD105" s="0"/>
      <c r="AE105" s="0"/>
      <c r="AF105" s="0"/>
      <c r="AG105" s="0"/>
      <c r="AH105" s="0"/>
      <c r="AI105" s="0"/>
      <c r="AJ105" s="0"/>
      <c r="AK105" s="0"/>
      <c r="AL105" s="0"/>
      <c r="AM105" s="0"/>
      <c r="AN105" s="0"/>
      <c r="AO105" s="0"/>
      <c r="AP105" s="0"/>
      <c r="AQ105" s="0"/>
      <c r="AR105" s="0"/>
      <c r="AS105" s="0"/>
      <c r="AT105" s="0"/>
      <c r="AU105" s="0"/>
      <c r="AV105" s="0"/>
      <c r="AW105" s="0"/>
      <c r="AX105" s="0"/>
      <c r="AY105" s="0"/>
      <c r="AZ105" s="0"/>
      <c r="BA105" s="0"/>
      <c r="BB105" s="0"/>
      <c r="BC105" s="0"/>
      <c r="BD105" s="0"/>
      <c r="BE105" s="0"/>
      <c r="BF105" s="0"/>
      <c r="BG105" s="0"/>
      <c r="BH105" s="0"/>
      <c r="BI105" s="0"/>
      <c r="BJ105" s="0"/>
      <c r="BK105" s="0"/>
      <c r="BL105" s="0"/>
      <c r="BM105" s="0"/>
      <c r="BN105" s="0"/>
      <c r="BO105" s="0"/>
      <c r="BP105" s="0"/>
      <c r="BQ105" s="0"/>
      <c r="BR105" s="0"/>
      <c r="BS105" s="0"/>
      <c r="BT105" s="0"/>
      <c r="BU105" s="0"/>
      <c r="BV105" s="0"/>
      <c r="BW105" s="0"/>
      <c r="BX105" s="0"/>
      <c r="BY105" s="0"/>
      <c r="BZ105" s="0"/>
      <c r="CA105" s="0"/>
      <c r="CB105" s="0"/>
      <c r="CC105" s="0"/>
      <c r="CD105" s="0"/>
      <c r="CE105" s="0"/>
      <c r="CF105" s="0"/>
      <c r="CG105" s="0"/>
      <c r="CH105" s="0"/>
      <c r="CI105" s="0"/>
      <c r="CJ105" s="0"/>
      <c r="CK105" s="0"/>
      <c r="CL105" s="0"/>
      <c r="CM105" s="0"/>
      <c r="CN105" s="0"/>
      <c r="CO105" s="0"/>
      <c r="CP105" s="0"/>
      <c r="CQ105" s="0"/>
      <c r="CR105" s="0"/>
      <c r="CS105" s="0"/>
      <c r="CT105" s="0"/>
      <c r="CU105" s="0"/>
      <c r="CV105" s="0"/>
      <c r="CW105" s="0"/>
      <c r="CX105" s="0"/>
      <c r="CY105" s="0"/>
      <c r="CZ105" s="0"/>
      <c r="DA105" s="0"/>
      <c r="DB105" s="0"/>
      <c r="DC105" s="0"/>
      <c r="DD105" s="0"/>
      <c r="DE105" s="0"/>
      <c r="DF105" s="0"/>
      <c r="DG105" s="0"/>
      <c r="DH105" s="0"/>
      <c r="DI105" s="0"/>
      <c r="DJ105" s="0"/>
      <c r="DK105" s="0"/>
      <c r="DL105" s="0"/>
      <c r="DM105" s="0"/>
      <c r="DN105" s="0"/>
      <c r="DO105" s="0"/>
      <c r="DP105" s="0"/>
      <c r="DQ105" s="0"/>
      <c r="DR105" s="0"/>
      <c r="DS105" s="0"/>
      <c r="DT105" s="0"/>
      <c r="DU105" s="0"/>
      <c r="DV105" s="0"/>
      <c r="DW105" s="0"/>
      <c r="DX105" s="0"/>
      <c r="DY105" s="0"/>
      <c r="DZ105" s="0"/>
      <c r="EA105" s="0"/>
      <c r="EB105" s="0"/>
      <c r="EC105" s="0"/>
      <c r="ED105" s="0"/>
      <c r="EE105" s="0"/>
      <c r="EF105" s="0"/>
      <c r="EG105" s="0"/>
      <c r="EH105" s="0"/>
      <c r="EI105" s="0"/>
      <c r="EJ105" s="0"/>
      <c r="EK105" s="0"/>
      <c r="EL105" s="0"/>
    </row>
    <row r="106" customFormat="false" ht="13.8" hidden="false" customHeight="false" outlineLevel="0" collapsed="false">
      <c r="U106" s="0"/>
      <c r="V106" s="0"/>
      <c r="W106" s="0"/>
      <c r="X106" s="0"/>
      <c r="Y106" s="0"/>
      <c r="Z106" s="0"/>
      <c r="AA106" s="0"/>
      <c r="AB106" s="0"/>
      <c r="AC106" s="0"/>
      <c r="AD106" s="0"/>
      <c r="AE106" s="0"/>
      <c r="AF106" s="0"/>
      <c r="AG106" s="0"/>
      <c r="AH106" s="0"/>
      <c r="AI106" s="0"/>
      <c r="AJ106" s="0"/>
      <c r="AK106" s="0"/>
      <c r="AL106" s="0"/>
      <c r="AM106" s="0"/>
      <c r="AN106" s="0"/>
      <c r="AO106" s="0"/>
      <c r="AP106" s="0"/>
      <c r="AQ106" s="0"/>
      <c r="AR106" s="0"/>
      <c r="AS106" s="0"/>
      <c r="AT106" s="0"/>
      <c r="AU106" s="0"/>
      <c r="AV106" s="0"/>
      <c r="AW106" s="0"/>
      <c r="AX106" s="0"/>
      <c r="AY106" s="0"/>
      <c r="AZ106" s="0"/>
      <c r="BA106" s="0"/>
      <c r="BB106" s="0"/>
      <c r="BC106" s="0"/>
      <c r="BD106" s="0"/>
      <c r="BE106" s="0"/>
      <c r="BF106" s="0"/>
      <c r="BG106" s="0"/>
      <c r="BH106" s="0"/>
      <c r="BI106" s="0"/>
      <c r="BJ106" s="0"/>
      <c r="BK106" s="0"/>
      <c r="BL106" s="0"/>
      <c r="BM106" s="0"/>
      <c r="BN106" s="0"/>
      <c r="BO106" s="0"/>
      <c r="BP106" s="0"/>
      <c r="BQ106" s="0"/>
      <c r="BR106" s="0"/>
      <c r="BS106" s="0"/>
      <c r="BT106" s="0"/>
      <c r="BU106" s="0"/>
      <c r="BV106" s="0"/>
      <c r="BW106" s="0"/>
      <c r="BX106" s="0"/>
      <c r="BY106" s="0"/>
      <c r="BZ106" s="0"/>
      <c r="CA106" s="0"/>
      <c r="CB106" s="0"/>
      <c r="CC106" s="0"/>
      <c r="CD106" s="0"/>
      <c r="CE106" s="0"/>
      <c r="CF106" s="0"/>
      <c r="CG106" s="0"/>
      <c r="CH106" s="0"/>
      <c r="CI106" s="0"/>
      <c r="CJ106" s="0"/>
      <c r="CK106" s="0"/>
      <c r="CL106" s="0"/>
      <c r="CM106" s="0"/>
      <c r="CN106" s="0"/>
      <c r="CO106" s="0"/>
      <c r="CP106" s="0"/>
      <c r="CQ106" s="0"/>
      <c r="CR106" s="0"/>
      <c r="CS106" s="0"/>
      <c r="CT106" s="0"/>
      <c r="CU106" s="0"/>
      <c r="CV106" s="0"/>
      <c r="CW106" s="0"/>
      <c r="CX106" s="0"/>
      <c r="CY106" s="0"/>
      <c r="CZ106" s="0"/>
      <c r="DA106" s="0"/>
      <c r="DB106" s="0"/>
      <c r="DC106" s="0"/>
      <c r="DD106" s="0"/>
      <c r="DE106" s="0"/>
      <c r="DF106" s="0"/>
      <c r="DG106" s="0"/>
      <c r="DH106" s="0"/>
      <c r="DI106" s="0"/>
      <c r="DJ106" s="0"/>
      <c r="DK106" s="0"/>
      <c r="DL106" s="0"/>
      <c r="DM106" s="0"/>
      <c r="DN106" s="0"/>
      <c r="DO106" s="0"/>
      <c r="DP106" s="0"/>
      <c r="DQ106" s="0"/>
      <c r="DR106" s="0"/>
      <c r="DS106" s="0"/>
      <c r="DT106" s="0"/>
      <c r="DU106" s="0"/>
      <c r="DV106" s="0"/>
      <c r="DW106" s="0"/>
      <c r="DX106" s="0"/>
      <c r="DY106" s="0"/>
      <c r="DZ106" s="0"/>
      <c r="EA106" s="0"/>
      <c r="EB106" s="0"/>
      <c r="EC106" s="0"/>
      <c r="ED106" s="0"/>
      <c r="EE106" s="0"/>
      <c r="EF106" s="0"/>
      <c r="EG106" s="0"/>
      <c r="EH106" s="0"/>
      <c r="EI106" s="0"/>
      <c r="EJ106" s="0"/>
      <c r="EK106" s="0"/>
      <c r="EL106" s="0"/>
    </row>
    <row r="107" customFormat="false" ht="13.8" hidden="false" customHeight="false" outlineLevel="0" collapsed="false">
      <c r="U107" s="0"/>
      <c r="V107" s="0"/>
      <c r="W107" s="0"/>
      <c r="X107" s="0"/>
      <c r="Y107" s="0"/>
      <c r="Z107" s="0"/>
      <c r="AA107" s="0"/>
      <c r="AB107" s="0"/>
      <c r="AC107" s="0"/>
      <c r="AD107" s="0"/>
      <c r="AE107" s="0"/>
      <c r="AF107" s="0"/>
      <c r="AG107" s="0"/>
      <c r="AH107" s="0"/>
      <c r="AI107" s="0"/>
      <c r="AJ107" s="0"/>
      <c r="AK107" s="0"/>
      <c r="AL107" s="0"/>
      <c r="AM107" s="0"/>
      <c r="AN107" s="0"/>
      <c r="AO107" s="0"/>
      <c r="AP107" s="0"/>
      <c r="AQ107" s="0"/>
      <c r="AR107" s="0"/>
      <c r="AS107" s="0"/>
      <c r="AT107" s="0"/>
      <c r="AU107" s="0"/>
      <c r="AV107" s="0"/>
      <c r="AW107" s="0"/>
      <c r="AX107" s="0"/>
      <c r="AY107" s="0"/>
      <c r="AZ107" s="0"/>
      <c r="BA107" s="0"/>
      <c r="BB107" s="0"/>
      <c r="BC107" s="0"/>
      <c r="BD107" s="0"/>
      <c r="BE107" s="0"/>
      <c r="BF107" s="0"/>
      <c r="BG107" s="0"/>
      <c r="BH107" s="0"/>
      <c r="BI107" s="0"/>
      <c r="BJ107" s="0"/>
      <c r="BK107" s="0"/>
      <c r="BL107" s="0"/>
      <c r="BM107" s="0"/>
      <c r="BN107" s="0"/>
      <c r="BO107" s="0"/>
      <c r="BP107" s="0"/>
      <c r="BQ107" s="0"/>
      <c r="BR107" s="0"/>
      <c r="BS107" s="0"/>
      <c r="BT107" s="0"/>
      <c r="BU107" s="0"/>
      <c r="BV107" s="0"/>
      <c r="BW107" s="0"/>
      <c r="BX107" s="0"/>
      <c r="BY107" s="0"/>
      <c r="BZ107" s="0"/>
      <c r="CA107" s="0"/>
      <c r="CB107" s="0"/>
      <c r="CC107" s="0"/>
      <c r="CD107" s="0"/>
      <c r="CE107" s="0"/>
      <c r="CF107" s="0"/>
      <c r="CG107" s="0"/>
      <c r="CH107" s="0"/>
      <c r="CI107" s="0"/>
      <c r="CJ107" s="0"/>
      <c r="CK107" s="0"/>
      <c r="CL107" s="0"/>
      <c r="CM107" s="0"/>
      <c r="CN107" s="0"/>
      <c r="CO107" s="0"/>
      <c r="CP107" s="0"/>
      <c r="CQ107" s="0"/>
      <c r="CR107" s="0"/>
      <c r="CS107" s="0"/>
      <c r="CT107" s="0"/>
      <c r="CU107" s="0"/>
      <c r="CV107" s="0"/>
      <c r="CW107" s="0"/>
      <c r="CX107" s="0"/>
      <c r="CY107" s="0"/>
      <c r="CZ107" s="0"/>
      <c r="DA107" s="0"/>
      <c r="DB107" s="0"/>
      <c r="DC107" s="0"/>
      <c r="DD107" s="0"/>
      <c r="DE107" s="0"/>
      <c r="DF107" s="0"/>
      <c r="DG107" s="0"/>
      <c r="DH107" s="0"/>
      <c r="DI107" s="0"/>
      <c r="DJ107" s="0"/>
      <c r="DK107" s="0"/>
      <c r="DL107" s="0"/>
      <c r="DM107" s="0"/>
      <c r="DN107" s="0"/>
      <c r="DO107" s="0"/>
      <c r="DP107" s="0"/>
      <c r="DQ107" s="0"/>
      <c r="DR107" s="0"/>
      <c r="DS107" s="0"/>
      <c r="DT107" s="0"/>
      <c r="DU107" s="0"/>
      <c r="DV107" s="0"/>
      <c r="DW107" s="0"/>
      <c r="DX107" s="0"/>
      <c r="DY107" s="0"/>
      <c r="DZ107" s="0"/>
      <c r="EA107" s="0"/>
      <c r="EB107" s="0"/>
      <c r="EC107" s="0"/>
      <c r="ED107" s="0"/>
      <c r="EE107" s="0"/>
      <c r="EF107" s="0"/>
      <c r="EG107" s="0"/>
      <c r="EH107" s="0"/>
      <c r="EI107" s="0"/>
      <c r="EJ107" s="0"/>
      <c r="EK107" s="0"/>
      <c r="EL107" s="0"/>
    </row>
    <row r="108" customFormat="false" ht="13.8" hidden="false" customHeight="false" outlineLevel="0" collapsed="false">
      <c r="U108" s="0"/>
      <c r="V108" s="0"/>
      <c r="W108" s="0"/>
      <c r="X108" s="0"/>
      <c r="Y108" s="0"/>
      <c r="Z108" s="0"/>
      <c r="AA108" s="0"/>
      <c r="AB108" s="0"/>
      <c r="AC108" s="0"/>
      <c r="AD108" s="0"/>
      <c r="AE108" s="0"/>
      <c r="AF108" s="0"/>
      <c r="AG108" s="0"/>
      <c r="AH108" s="0"/>
      <c r="AI108" s="0"/>
      <c r="AJ108" s="0"/>
      <c r="AK108" s="0"/>
      <c r="AL108" s="0"/>
      <c r="AM108" s="0"/>
      <c r="AN108" s="0"/>
      <c r="AO108" s="0"/>
      <c r="AP108" s="0"/>
      <c r="AQ108" s="0"/>
      <c r="AR108" s="0"/>
      <c r="AS108" s="0"/>
      <c r="AT108" s="0"/>
      <c r="AU108" s="0"/>
      <c r="AV108" s="0"/>
      <c r="AW108" s="0"/>
      <c r="AX108" s="0"/>
      <c r="AY108" s="0"/>
      <c r="AZ108" s="0"/>
      <c r="BA108" s="0"/>
      <c r="BB108" s="0"/>
      <c r="BC108" s="0"/>
      <c r="BD108" s="0"/>
      <c r="BE108" s="0"/>
      <c r="BF108" s="0"/>
      <c r="BG108" s="0"/>
      <c r="BH108" s="0"/>
      <c r="BI108" s="0"/>
      <c r="BJ108" s="0"/>
      <c r="BK108" s="0"/>
      <c r="BL108" s="0"/>
      <c r="BM108" s="0"/>
      <c r="BN108" s="0"/>
      <c r="BO108" s="0"/>
      <c r="BP108" s="0"/>
      <c r="BQ108" s="0"/>
      <c r="BR108" s="0"/>
      <c r="BS108" s="0"/>
      <c r="BT108" s="0"/>
      <c r="BU108" s="0"/>
      <c r="BV108" s="0"/>
      <c r="BW108" s="0"/>
      <c r="BX108" s="0"/>
      <c r="BY108" s="0"/>
      <c r="BZ108" s="0"/>
      <c r="CA108" s="0"/>
      <c r="CB108" s="0"/>
      <c r="CC108" s="0"/>
      <c r="CD108" s="0"/>
      <c r="CE108" s="0"/>
      <c r="CF108" s="0"/>
      <c r="CG108" s="0"/>
      <c r="CH108" s="0"/>
      <c r="CI108" s="0"/>
      <c r="CJ108" s="0"/>
      <c r="CK108" s="0"/>
      <c r="CL108" s="0"/>
      <c r="CM108" s="0"/>
      <c r="CN108" s="0"/>
      <c r="CO108" s="0"/>
      <c r="CP108" s="0"/>
      <c r="CQ108" s="0"/>
      <c r="CR108" s="0"/>
      <c r="CS108" s="0"/>
      <c r="CT108" s="0"/>
      <c r="CU108" s="0"/>
      <c r="CV108" s="0"/>
      <c r="CW108" s="0"/>
      <c r="CX108" s="0"/>
      <c r="CY108" s="0"/>
      <c r="CZ108" s="0"/>
      <c r="DA108" s="0"/>
      <c r="DB108" s="0"/>
      <c r="DC108" s="0"/>
      <c r="DD108" s="0"/>
      <c r="DE108" s="0"/>
      <c r="DF108" s="0"/>
      <c r="DG108" s="0"/>
      <c r="DH108" s="0"/>
      <c r="DI108" s="0"/>
      <c r="DJ108" s="0"/>
      <c r="DK108" s="0"/>
      <c r="DL108" s="0"/>
      <c r="DM108" s="0"/>
      <c r="DN108" s="0"/>
      <c r="DO108" s="0"/>
      <c r="DP108" s="0"/>
      <c r="DQ108" s="0"/>
      <c r="DR108" s="0"/>
      <c r="DS108" s="0"/>
      <c r="DT108" s="0"/>
      <c r="DU108" s="0"/>
      <c r="DV108" s="0"/>
      <c r="DW108" s="0"/>
      <c r="DX108" s="0"/>
      <c r="DY108" s="0"/>
      <c r="DZ108" s="0"/>
      <c r="EA108" s="0"/>
      <c r="EB108" s="0"/>
      <c r="EC108" s="0"/>
      <c r="ED108" s="0"/>
      <c r="EE108" s="0"/>
      <c r="EF108" s="0"/>
      <c r="EG108" s="0"/>
      <c r="EH108" s="0"/>
      <c r="EI108" s="0"/>
      <c r="EJ108" s="0"/>
      <c r="EK108" s="0"/>
      <c r="EL108" s="0"/>
    </row>
    <row r="109" customFormat="false" ht="13.8" hidden="false" customHeight="false" outlineLevel="0" collapsed="false">
      <c r="U109" s="0"/>
      <c r="V109" s="0"/>
      <c r="W109" s="0"/>
      <c r="X109" s="0"/>
      <c r="Y109" s="0"/>
      <c r="Z109" s="0"/>
      <c r="AA109" s="0"/>
      <c r="AB109" s="0"/>
      <c r="AC109" s="0"/>
      <c r="AD109" s="0"/>
      <c r="AE109" s="0"/>
      <c r="AF109" s="0"/>
      <c r="AG109" s="0"/>
      <c r="AH109" s="0"/>
      <c r="AI109" s="0"/>
      <c r="AJ109" s="0"/>
      <c r="AK109" s="0"/>
      <c r="AL109" s="0"/>
      <c r="AM109" s="0"/>
      <c r="AN109" s="0"/>
      <c r="AO109" s="0"/>
      <c r="AP109" s="0"/>
      <c r="AQ109" s="0"/>
      <c r="AR109" s="0"/>
      <c r="AS109" s="0"/>
      <c r="AT109" s="0"/>
      <c r="AU109" s="0"/>
      <c r="AV109" s="0"/>
      <c r="AW109" s="0"/>
      <c r="AX109" s="0"/>
      <c r="AY109" s="0"/>
      <c r="AZ109" s="0"/>
      <c r="BA109" s="0"/>
      <c r="BB109" s="0"/>
      <c r="BC109" s="0"/>
      <c r="BD109" s="0"/>
      <c r="BE109" s="0"/>
      <c r="BF109" s="0"/>
      <c r="BG109" s="0"/>
      <c r="BH109" s="0"/>
      <c r="BI109" s="0"/>
      <c r="BJ109" s="0"/>
      <c r="BK109" s="0"/>
      <c r="BL109" s="0"/>
      <c r="BM109" s="0"/>
      <c r="BN109" s="0"/>
      <c r="BO109" s="0"/>
      <c r="BP109" s="0"/>
      <c r="BQ109" s="0"/>
      <c r="BR109" s="0"/>
      <c r="BS109" s="0"/>
      <c r="BT109" s="0"/>
      <c r="BU109" s="0"/>
      <c r="BV109" s="0"/>
      <c r="BW109" s="0"/>
      <c r="BX109" s="0"/>
      <c r="BY109" s="0"/>
      <c r="BZ109" s="0"/>
      <c r="CA109" s="0"/>
      <c r="CB109" s="0"/>
      <c r="CC109" s="0"/>
      <c r="CD109" s="0"/>
      <c r="CE109" s="0"/>
      <c r="CF109" s="0"/>
      <c r="CG109" s="0"/>
      <c r="CH109" s="0"/>
      <c r="CI109" s="0"/>
      <c r="CJ109" s="0"/>
      <c r="CK109" s="0"/>
      <c r="CL109" s="0"/>
      <c r="CM109" s="0"/>
      <c r="CN109" s="0"/>
      <c r="CO109" s="0"/>
      <c r="CP109" s="0"/>
      <c r="CQ109" s="0"/>
      <c r="CR109" s="0"/>
      <c r="CS109" s="0"/>
      <c r="CT109" s="0"/>
      <c r="CU109" s="0"/>
      <c r="CV109" s="0"/>
      <c r="CW109" s="0"/>
      <c r="CX109" s="0"/>
      <c r="CY109" s="0"/>
      <c r="CZ109" s="0"/>
      <c r="DA109" s="0"/>
      <c r="DB109" s="0"/>
      <c r="DC109" s="0"/>
      <c r="DD109" s="0"/>
      <c r="DE109" s="0"/>
      <c r="DF109" s="0"/>
      <c r="DG109" s="0"/>
      <c r="DH109" s="0"/>
      <c r="DI109" s="0"/>
      <c r="DJ109" s="0"/>
      <c r="DK109" s="0"/>
      <c r="DL109" s="0"/>
      <c r="DM109" s="0"/>
      <c r="DN109" s="0"/>
      <c r="DO109" s="0"/>
      <c r="DP109" s="0"/>
      <c r="DQ109" s="0"/>
      <c r="DR109" s="0"/>
      <c r="DS109" s="0"/>
      <c r="DT109" s="0"/>
      <c r="DU109" s="0"/>
      <c r="DV109" s="0"/>
      <c r="DW109" s="0"/>
      <c r="DX109" s="0"/>
      <c r="DY109" s="0"/>
      <c r="DZ109" s="0"/>
      <c r="EA109" s="0"/>
      <c r="EB109" s="0"/>
      <c r="EC109" s="0"/>
      <c r="ED109" s="0"/>
      <c r="EE109" s="0"/>
      <c r="EF109" s="0"/>
      <c r="EG109" s="0"/>
      <c r="EH109" s="0"/>
      <c r="EI109" s="0"/>
      <c r="EJ109" s="0"/>
      <c r="EK109" s="0"/>
      <c r="EL109" s="0"/>
    </row>
    <row r="110" customFormat="false" ht="13.8" hidden="false" customHeight="false" outlineLevel="0" collapsed="false">
      <c r="U110" s="0"/>
      <c r="V110" s="0"/>
      <c r="W110" s="0"/>
      <c r="X110" s="0"/>
      <c r="Y110" s="0"/>
      <c r="Z110" s="0"/>
      <c r="AA110" s="0"/>
      <c r="AB110" s="0"/>
      <c r="AC110" s="0"/>
      <c r="AD110" s="0"/>
      <c r="AE110" s="0"/>
      <c r="AF110" s="0"/>
      <c r="AG110" s="0"/>
      <c r="AH110" s="0"/>
      <c r="AI110" s="0"/>
      <c r="AJ110" s="0"/>
      <c r="AK110" s="0"/>
      <c r="AL110" s="0"/>
      <c r="AM110" s="0"/>
      <c r="AN110" s="0"/>
      <c r="AO110" s="0"/>
      <c r="AP110" s="0"/>
      <c r="AQ110" s="0"/>
      <c r="AR110" s="0"/>
      <c r="AS110" s="0"/>
      <c r="AT110" s="0"/>
      <c r="AU110" s="0"/>
      <c r="AV110" s="0"/>
      <c r="AW110" s="0"/>
      <c r="AX110" s="0"/>
      <c r="AY110" s="0"/>
      <c r="AZ110" s="0"/>
      <c r="BA110" s="0"/>
      <c r="BB110" s="0"/>
      <c r="BC110" s="0"/>
      <c r="BD110" s="0"/>
      <c r="BE110" s="0"/>
      <c r="BF110" s="0"/>
      <c r="BG110" s="0"/>
      <c r="BH110" s="0"/>
      <c r="BI110" s="0"/>
      <c r="BJ110" s="0"/>
      <c r="BK110" s="0"/>
      <c r="BL110" s="0"/>
      <c r="BM110" s="0"/>
      <c r="BN110" s="0"/>
      <c r="BO110" s="0"/>
      <c r="BP110" s="0"/>
      <c r="BQ110" s="0"/>
      <c r="BR110" s="0"/>
      <c r="BS110" s="0"/>
      <c r="BT110" s="0"/>
      <c r="BU110" s="0"/>
      <c r="BV110" s="0"/>
      <c r="BW110" s="0"/>
      <c r="BX110" s="0"/>
      <c r="BY110" s="0"/>
      <c r="BZ110" s="0"/>
      <c r="CA110" s="0"/>
      <c r="CB110" s="0"/>
      <c r="CC110" s="0"/>
      <c r="CD110" s="0"/>
      <c r="CE110" s="0"/>
      <c r="CF110" s="0"/>
      <c r="CG110" s="0"/>
      <c r="CH110" s="0"/>
      <c r="CI110" s="0"/>
      <c r="CJ110" s="0"/>
      <c r="CK110" s="0"/>
      <c r="CL110" s="0"/>
      <c r="CM110" s="0"/>
      <c r="CN110" s="0"/>
      <c r="CO110" s="0"/>
      <c r="CP110" s="0"/>
      <c r="CQ110" s="0"/>
      <c r="CR110" s="0"/>
      <c r="CS110" s="0"/>
      <c r="CT110" s="0"/>
      <c r="CU110" s="0"/>
      <c r="CV110" s="0"/>
      <c r="CW110" s="0"/>
      <c r="CX110" s="0"/>
      <c r="CY110" s="0"/>
      <c r="CZ110" s="0"/>
      <c r="DA110" s="0"/>
      <c r="DB110" s="0"/>
      <c r="DC110" s="0"/>
      <c r="DD110" s="0"/>
      <c r="DE110" s="0"/>
      <c r="DF110" s="0"/>
      <c r="DG110" s="0"/>
      <c r="DH110" s="0"/>
      <c r="DI110" s="0"/>
      <c r="DJ110" s="0"/>
      <c r="DK110" s="0"/>
      <c r="DL110" s="0"/>
      <c r="DM110" s="0"/>
      <c r="DN110" s="0"/>
      <c r="DO110" s="0"/>
      <c r="DP110" s="0"/>
      <c r="DQ110" s="0"/>
      <c r="DR110" s="0"/>
      <c r="DS110" s="0"/>
      <c r="DT110" s="0"/>
      <c r="DU110" s="0"/>
      <c r="DV110" s="0"/>
      <c r="DW110" s="0"/>
      <c r="DX110" s="0"/>
      <c r="DY110" s="0"/>
      <c r="DZ110" s="0"/>
      <c r="EA110" s="0"/>
      <c r="EB110" s="0"/>
      <c r="EC110" s="0"/>
      <c r="ED110" s="0"/>
      <c r="EE110" s="0"/>
      <c r="EF110" s="0"/>
      <c r="EG110" s="0"/>
      <c r="EH110" s="0"/>
      <c r="EI110" s="0"/>
      <c r="EJ110" s="0"/>
      <c r="EK110" s="0"/>
      <c r="EL110" s="0"/>
    </row>
  </sheetData>
  <mergeCells count="30">
    <mergeCell ref="A2:C2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20:D21"/>
    <mergeCell ref="H20:H21"/>
    <mergeCell ref="L20:L21"/>
    <mergeCell ref="E21:F21"/>
    <mergeCell ref="V22:AC22"/>
    <mergeCell ref="F23:H23"/>
    <mergeCell ref="F24:H24"/>
    <mergeCell ref="F25:H25"/>
    <mergeCell ref="V25:AA25"/>
    <mergeCell ref="F26:H26"/>
    <mergeCell ref="F27:H27"/>
    <mergeCell ref="F28:H28"/>
    <mergeCell ref="F29:H29"/>
    <mergeCell ref="F30:H30"/>
    <mergeCell ref="F31:H31"/>
    <mergeCell ref="F32:H32"/>
    <mergeCell ref="F33:H33"/>
    <mergeCell ref="I35:J35"/>
  </mergeCells>
  <conditionalFormatting sqref="N36:O36">
    <cfRule type="cellIs" priority="2" operator="lessThan" aboveAverage="0" equalAverage="0" bottom="0" percent="0" rank="0" text="" dxfId="0">
      <formula>16052</formula>
    </cfRule>
    <cfRule type="cellIs" priority="3" operator="greaterThan" aboveAverage="0" equalAverage="0" bottom="0" percent="0" rank="0" text="" dxfId="0">
      <formula>$N$36</formula>
    </cfRule>
  </conditionalFormatting>
  <conditionalFormatting sqref="N37:O37">
    <cfRule type="cellIs" priority="4" operator="lessThan" aboveAverage="0" equalAverage="0" bottom="0" percent="0" rank="0" text="" dxfId="0">
      <formula>$N$37</formula>
    </cfRule>
  </conditionalFormatting>
  <conditionalFormatting sqref="N38:O38">
    <cfRule type="cellIs" priority="5" operator="lessThan" aboveAverage="0" equalAverage="0" bottom="0" percent="0" rank="0" text="" dxfId="0">
      <formula>$N$38</formula>
    </cfRule>
  </conditionalFormatting>
  <conditionalFormatting sqref="F33:H33 G23:H32">
    <cfRule type="dataBar" priority="6">
      <dataBar showValue="1" minLength="0" maxLength="100">
        <cfvo type="min" val="0"/>
        <cfvo type="max" val="0"/>
        <color rgb="FF0000FF"/>
      </dataBar>
      <extLst>
        <ext xmlns:x14="http://schemas.microsoft.com/office/spreadsheetml/2009/9/main" uri="{B025F937-C7B1-47D3-B67F-A62EFF666E3E}">
          <x14:id>{19D0D697-3C22-4EF6-982E-7C5BAA90C1D0}</x14:id>
        </ext>
      </extLst>
    </cfRule>
  </conditionalFormatting>
  <conditionalFormatting sqref="F23:F32">
    <cfRule type="dataBar" priority="7">
      <dataBar showValue="0" minLength="0" maxLength="100">
        <cfvo type="min" val="0"/>
        <cfvo type="max" val="0"/>
        <color rgb="FF504999"/>
      </dataBar>
      <extLst>
        <ext xmlns:x14="http://schemas.microsoft.com/office/spreadsheetml/2009/9/main" uri="{B025F937-C7B1-47D3-B67F-A62EFF666E3E}">
          <x14:id>{178BE328-F2C0-4462-B2FC-A2FA9E6B1DB5}</x14:id>
        </ext>
      </extLst>
    </cfRule>
  </conditionalFormatting>
  <conditionalFormatting sqref="N23:N32">
    <cfRule type="dataBar" priority="8">
      <dataBar showValue="0" minLength="0" maxLength="100">
        <cfvo type="min" val="0"/>
        <cfvo type="max" val="0"/>
        <color rgb="FF504999"/>
      </dataBar>
      <extLst>
        <ext xmlns:x14="http://schemas.microsoft.com/office/spreadsheetml/2009/9/main" uri="{B025F937-C7B1-47D3-B67F-A62EFF666E3E}">
          <x14:id>{2EF3CF4A-AFFD-4CC6-A0FF-C252A5FF7491}</x14:id>
        </ext>
      </extLst>
    </cfRule>
  </conditionalFormatting>
  <conditionalFormatting sqref="F36:F38">
    <cfRule type="dataBar" priority="9">
      <dataBar showValue="0" minLength="0" maxLength="100">
        <cfvo type="min" val="0"/>
        <cfvo type="max" val="0"/>
        <color rgb="FF504999"/>
      </dataBar>
      <extLst>
        <ext xmlns:x14="http://schemas.microsoft.com/office/spreadsheetml/2009/9/main" uri="{B025F937-C7B1-47D3-B67F-A62EFF666E3E}">
          <x14:id>{DA3B99EC-E426-4A44-AC80-85D01A220027}</x14:id>
        </ext>
      </extLst>
    </cfRule>
  </conditionalFormatting>
  <conditionalFormatting sqref="P23:P32">
    <cfRule type="dataBar" priority="10">
      <dataBar showValue="0" minLength="0" maxLength="100">
        <cfvo type="min" val="0"/>
        <cfvo type="max" val="0"/>
        <color rgb="FF504999"/>
      </dataBar>
      <extLst>
        <ext xmlns:x14="http://schemas.microsoft.com/office/spreadsheetml/2009/9/main" uri="{B025F937-C7B1-47D3-B67F-A62EFF666E3E}">
          <x14:id>{FBCD8DB3-8E44-4970-8A52-4E8A5BF32DCD}</x14:id>
        </ext>
      </extLst>
    </cfRule>
  </conditionalFormatting>
  <conditionalFormatting sqref="R23:R32">
    <cfRule type="iconSet" priority="11">
      <iconSet iconSet="3Flags">
        <cfvo type="percent" val="0"/>
        <cfvo type="num" val="10000"/>
        <cfvo type="num" val="20000"/>
      </iconSet>
    </cfRule>
  </conditionalFormatting>
  <conditionalFormatting sqref="R23:R31">
    <cfRule type="iconSet" priority="12">
      <iconSet iconSet="3Flags">
        <cfvo type="percent" val="0"/>
        <cfvo type="num" val="10000"/>
        <cfvo type="num" val="20000"/>
      </iconSet>
    </cfRule>
  </conditionalFormatting>
  <conditionalFormatting sqref="R25:R31 R23">
    <cfRule type="iconSet" priority="13">
      <iconSet iconSet="3Flags">
        <cfvo type="percent" val="0"/>
        <cfvo type="num" val="10000"/>
        <cfvo type="num" val="20000"/>
      </iconSet>
    </cfRule>
  </conditionalFormatting>
  <conditionalFormatting sqref="R24">
    <cfRule type="iconSet" priority="14">
      <iconSet iconSet="3Flags">
        <cfvo type="percent" val="0"/>
        <cfvo type="num" val="10000"/>
        <cfvo type="num" val="20000"/>
      </iconSet>
    </cfRule>
  </conditionalFormatting>
  <conditionalFormatting sqref="I37:I38">
    <cfRule type="iconSet" priority="15">
      <iconSet iconSet="3Flags">
        <cfvo type="percent" val="0"/>
        <cfvo type="percent" val="10"/>
        <cfvo type="percent" val="50"/>
      </iconSet>
    </cfRule>
  </conditionalFormatting>
  <conditionalFormatting sqref="I36">
    <cfRule type="iconSet" priority="16">
      <iconSet iconSet="3Flags">
        <cfvo type="percent" val="0"/>
        <cfvo type="percent" val="10"/>
        <cfvo type="percent" val="50"/>
      </iconSet>
    </cfRule>
  </conditionalFormatting>
  <conditionalFormatting sqref="Q23:Q32">
    <cfRule type="cellIs" priority="17" operator="greaterThan" aboveAverage="0" equalAverage="0" bottom="0" percent="0" rank="0" text="" dxfId="0">
      <formula>20000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D0D697-3C22-4EF6-982E-7C5BAA90C1D0}">
            <x14:dataBar minLength="0" maxLength="100" axisPosition="automatic" gradient="true">
              <x14:cfvo type="autoMin"/>
              <x14:cfvo type="autoMax"/>
              <x14:negativeFillColor rgb="FF0000FF"/>
              <x14:axisColor rgb="FF000000"/>
            </x14:dataBar>
          </x14:cfRule>
          <xm:sqref>F33:H33 G23:H32</xm:sqref>
        </x14:conditionalFormatting>
        <x14:conditionalFormatting xmlns:xm="http://schemas.microsoft.com/office/excel/2006/main">
          <x14:cfRule type="dataBar" id="{178BE328-F2C0-4462-B2FC-A2FA9E6B1DB5}">
            <x14:dataBar minLength="0" maxLength="10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F23:F32</xm:sqref>
        </x14:conditionalFormatting>
        <x14:conditionalFormatting xmlns:xm="http://schemas.microsoft.com/office/excel/2006/main">
          <x14:cfRule type="dataBar" id="{2EF3CF4A-AFFD-4CC6-A0FF-C252A5FF7491}">
            <x14:dataBar minLength="0" maxLength="10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N23:N32</xm:sqref>
        </x14:conditionalFormatting>
        <x14:conditionalFormatting xmlns:xm="http://schemas.microsoft.com/office/excel/2006/main">
          <x14:cfRule type="dataBar" id="{DA3B99EC-E426-4A44-AC80-85D01A220027}">
            <x14:dataBar minLength="0" maxLength="10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F36:F38</xm:sqref>
        </x14:conditionalFormatting>
        <x14:conditionalFormatting xmlns:xm="http://schemas.microsoft.com/office/excel/2006/main">
          <x14:cfRule type="dataBar" id="{FBCD8DB3-8E44-4970-8A52-4E8A5BF32DCD}">
            <x14:dataBar minLength="0" maxLength="100" axisPosition="automatic" gradient="true">
              <x14:cfvo type="autoMin"/>
              <x14:cfvo type="autoMax"/>
              <x14:negativeFillColor rgb="FFFF0000"/>
              <x14:axisColor rgb="FF000000"/>
            </x14:dataBar>
          </x14:cfRule>
          <xm:sqref>P23:P32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BC220"/>
  <sheetViews>
    <sheetView showFormulas="false" showGridLines="true" showRowColHeaders="true" showZeros="true" rightToLeft="false" tabSelected="false" showOutlineSymbols="true" defaultGridColor="true" view="normal" topLeftCell="A1" colorId="64" zoomScale="125" zoomScaleNormal="125" zoomScalePageLayoutView="100" workbookViewId="0">
      <selection pane="topLeft" activeCell="A1" activeCellId="0" sqref="A1"/>
    </sheetView>
  </sheetViews>
  <sheetFormatPr defaultColWidth="9.41796875" defaultRowHeight="13.8" zeroHeight="false" outlineLevelRow="0" outlineLevelCol="0"/>
  <cols>
    <col collapsed="false" customWidth="true" hidden="false" outlineLevel="0" max="1" min="1" style="0" width="28.12"/>
    <col collapsed="false" customWidth="true" hidden="false" outlineLevel="0" max="2" min="2" style="0" width="16"/>
    <col collapsed="false" customWidth="true" hidden="false" outlineLevel="0" max="3" min="3" style="0" width="20.29"/>
    <col collapsed="false" customWidth="true" hidden="false" outlineLevel="0" max="4" min="4" style="0" width="18.42"/>
    <col collapsed="false" customWidth="true" hidden="false" outlineLevel="0" max="5" min="5" style="0" width="16.31"/>
    <col collapsed="false" customWidth="true" hidden="false" outlineLevel="0" max="6" min="6" style="0" width="17.36"/>
    <col collapsed="false" customWidth="true" hidden="false" outlineLevel="0" max="7" min="7" style="0" width="18.42"/>
    <col collapsed="false" customWidth="true" hidden="false" outlineLevel="0" max="8" min="8" style="0" width="13.84"/>
    <col collapsed="false" customWidth="true" hidden="false" outlineLevel="0" max="9" min="9" style="0" width="20.45"/>
    <col collapsed="false" customWidth="true" hidden="false" outlineLevel="0" max="10" min="10" style="0" width="21.07"/>
    <col collapsed="false" customWidth="true" hidden="false" outlineLevel="0" max="11" min="11" style="0" width="20.79"/>
    <col collapsed="false" customWidth="true" hidden="false" outlineLevel="0" max="12" min="12" style="0" width="16.92"/>
    <col collapsed="false" customWidth="true" hidden="false" outlineLevel="0" max="13" min="13" style="0" width="18.74"/>
    <col collapsed="false" customWidth="true" hidden="false" outlineLevel="0" max="23" min="14" style="0" width="9.81"/>
    <col collapsed="false" customWidth="true" hidden="false" outlineLevel="0" max="24" min="24" style="0" width="13.52"/>
    <col collapsed="false" customWidth="true" hidden="false" outlineLevel="0" max="26" min="25" style="0" width="12.91"/>
    <col collapsed="false" customWidth="true" hidden="false" outlineLevel="0" max="29" min="27" style="0" width="13.52"/>
    <col collapsed="false" customWidth="true" hidden="false" outlineLevel="0" max="30" min="30" style="0" width="12.91"/>
    <col collapsed="false" customWidth="true" hidden="false" outlineLevel="0" max="31" min="31" style="0" width="13.52"/>
    <col collapsed="false" customWidth="true" hidden="false" outlineLevel="0" max="35" min="32" style="0" width="12.91"/>
    <col collapsed="false" customWidth="true" hidden="false" outlineLevel="0" max="36" min="36" style="0" width="11.68"/>
    <col collapsed="false" customWidth="true" hidden="false" outlineLevel="0" max="38" min="37" style="0" width="12.91"/>
    <col collapsed="false" customWidth="true" hidden="false" outlineLevel="0" max="39" min="39" style="0" width="12.45"/>
    <col collapsed="false" customWidth="true" hidden="false" outlineLevel="0" max="40" min="40" style="0" width="12.91"/>
    <col collapsed="false" customWidth="true" hidden="false" outlineLevel="0" max="46" min="41" style="0" width="13.52"/>
    <col collapsed="false" customWidth="true" hidden="false" outlineLevel="0" max="49" min="47" style="0" width="12.91"/>
    <col collapsed="false" customWidth="true" hidden="false" outlineLevel="0" max="50" min="50" style="0" width="13.52"/>
    <col collapsed="false" customWidth="true" hidden="false" outlineLevel="0" max="53" min="51" style="0" width="12.91"/>
    <col collapsed="false" customWidth="true" hidden="false" outlineLevel="0" max="54" min="54" style="0" width="13.52"/>
    <col collapsed="false" customWidth="true" hidden="false" outlineLevel="0" max="55" min="55" style="0" width="15.06"/>
  </cols>
  <sheetData>
    <row r="3" customFormat="false" ht="13.8" hidden="false" customHeight="false" outlineLevel="0" collapsed="false">
      <c r="A3" s="0" t="s">
        <v>6</v>
      </c>
    </row>
    <row r="4" customFormat="false" ht="13.8" hidden="false" customHeight="false" outlineLevel="0" collapsed="false">
      <c r="A4" s="94" t="s">
        <v>42</v>
      </c>
      <c r="B4" s="95" t="s">
        <v>43</v>
      </c>
      <c r="C4" s="95" t="s">
        <v>44</v>
      </c>
      <c r="D4" s="95" t="s">
        <v>45</v>
      </c>
      <c r="E4" s="95" t="s">
        <v>46</v>
      </c>
      <c r="F4" s="95" t="s">
        <v>47</v>
      </c>
      <c r="G4" s="95" t="s">
        <v>45</v>
      </c>
      <c r="H4" s="95" t="s">
        <v>48</v>
      </c>
      <c r="I4" s="95" t="s">
        <v>49</v>
      </c>
      <c r="J4" s="95" t="s">
        <v>50</v>
      </c>
      <c r="K4" s="96" t="s">
        <v>51</v>
      </c>
      <c r="M4" s="94" t="s">
        <v>42</v>
      </c>
      <c r="N4" s="95" t="str">
        <f aca="false">B4</f>
        <v>Guitar Straps</v>
      </c>
      <c r="O4" s="95" t="str">
        <f aca="false">C4</f>
        <v>Bass Guitar Pick</v>
      </c>
      <c r="P4" s="95" t="str">
        <f aca="false">D4</f>
        <v>Gibson Acoustic</v>
      </c>
      <c r="Q4" s="95" t="str">
        <f aca="false">E4</f>
        <v>Marshall Amp</v>
      </c>
      <c r="R4" s="95" t="str">
        <f aca="false">F4</f>
        <v>Les Paul Guitar</v>
      </c>
      <c r="S4" s="95" t="str">
        <f aca="false">G4</f>
        <v>Gibson Acoustic</v>
      </c>
      <c r="T4" s="95" t="str">
        <f aca="false">H4</f>
        <v>Peavey Amp</v>
      </c>
      <c r="U4" s="95" t="str">
        <f aca="false">I4</f>
        <v>Fender Black amp</v>
      </c>
      <c r="V4" s="95" t="str">
        <f aca="false">J4</f>
        <v>Hollowbody guitar</v>
      </c>
      <c r="W4" s="96" t="str">
        <f aca="false">K4</f>
        <v>Mesa Boogie amp</v>
      </c>
    </row>
    <row r="5" customFormat="false" ht="13.8" hidden="false" customHeight="false" outlineLevel="0" collapsed="false">
      <c r="A5" s="97" t="n">
        <v>42370</v>
      </c>
      <c r="B5" s="5" t="n">
        <v>4</v>
      </c>
      <c r="C5" s="5" t="n">
        <v>4</v>
      </c>
      <c r="D5" s="5" t="n">
        <v>5</v>
      </c>
      <c r="E5" s="5" t="n">
        <v>1</v>
      </c>
      <c r="F5" s="5" t="n">
        <v>3</v>
      </c>
      <c r="G5" s="5" t="n">
        <v>2</v>
      </c>
      <c r="H5" s="5" t="n">
        <v>2</v>
      </c>
      <c r="I5" s="5" t="n">
        <v>8</v>
      </c>
      <c r="J5" s="5" t="n">
        <v>10</v>
      </c>
      <c r="K5" s="98" t="n">
        <v>4</v>
      </c>
      <c r="M5" s="97" t="n">
        <v>42370</v>
      </c>
      <c r="N5" s="5" t="n">
        <f aca="false">IF(Dashboard!A$6,B5,NA())</f>
        <v>4</v>
      </c>
      <c r="O5" s="5" t="e">
        <f aca="false">IF(Dashboard!A$7,C5,NA())</f>
        <v>#N/A</v>
      </c>
      <c r="P5" s="5" t="n">
        <f aca="false">IF(Dashboard!A$8,D5,NA())</f>
        <v>5</v>
      </c>
      <c r="Q5" s="5" t="n">
        <f aca="false">IF(Dashboard!A$9,E5,NA())</f>
        <v>1</v>
      </c>
      <c r="R5" s="5" t="n">
        <f aca="false">IF(Dashboard!A$10,F5,NA())</f>
        <v>3</v>
      </c>
      <c r="S5" s="5" t="e">
        <f aca="false">IF(Dashboard!A$11,G5,NA())</f>
        <v>#N/A</v>
      </c>
      <c r="T5" s="5" t="n">
        <f aca="false">IF(Dashboard!A$12,H5,NA())</f>
        <v>2</v>
      </c>
      <c r="U5" s="5" t="n">
        <f aca="false">IF(Dashboard!A$13,I5,NA())</f>
        <v>8</v>
      </c>
      <c r="V5" s="5" t="e">
        <f aca="false">IF(Dashboard!A$14,J5,NA())</f>
        <v>#N/A</v>
      </c>
      <c r="W5" s="98" t="n">
        <f aca="false">IF(Dashboard!A$15,K5,NA())</f>
        <v>4</v>
      </c>
    </row>
    <row r="6" customFormat="false" ht="13.8" hidden="false" customHeight="false" outlineLevel="0" collapsed="false">
      <c r="A6" s="99" t="n">
        <v>42372</v>
      </c>
      <c r="B6" s="5" t="n">
        <v>4</v>
      </c>
      <c r="C6" s="5" t="n">
        <v>2</v>
      </c>
      <c r="D6" s="5" t="n">
        <v>5</v>
      </c>
      <c r="E6" s="5" t="n">
        <v>1</v>
      </c>
      <c r="F6" s="5" t="n">
        <v>3</v>
      </c>
      <c r="G6" s="5" t="n">
        <v>2</v>
      </c>
      <c r="H6" s="5" t="n">
        <v>2</v>
      </c>
      <c r="I6" s="5" t="n">
        <v>8</v>
      </c>
      <c r="J6" s="5" t="n">
        <v>10</v>
      </c>
      <c r="K6" s="98" t="n">
        <v>4</v>
      </c>
      <c r="M6" s="99" t="n">
        <v>42372</v>
      </c>
      <c r="N6" s="5" t="n">
        <f aca="false">IF(Dashboard!A$6,B6,NA())</f>
        <v>4</v>
      </c>
      <c r="O6" s="5" t="e">
        <f aca="false">IF(Dashboard!A$7,C6,NA())</f>
        <v>#N/A</v>
      </c>
      <c r="P6" s="5" t="n">
        <f aca="false">IF(Dashboard!A$8,D6,NA())</f>
        <v>5</v>
      </c>
      <c r="Q6" s="5" t="n">
        <f aca="false">IF(Dashboard!A$9,E6,NA())</f>
        <v>1</v>
      </c>
      <c r="R6" s="5" t="n">
        <f aca="false">IF(Dashboard!A$10,F6,NA())</f>
        <v>3</v>
      </c>
      <c r="S6" s="5" t="e">
        <f aca="false">IF(Dashboard!A$11,G6,NA())</f>
        <v>#N/A</v>
      </c>
      <c r="T6" s="5" t="n">
        <f aca="false">IF(Dashboard!A$12,H6,NA())</f>
        <v>2</v>
      </c>
      <c r="U6" s="5" t="n">
        <f aca="false">IF(Dashboard!A$13,I6,NA())</f>
        <v>8</v>
      </c>
      <c r="V6" s="5" t="e">
        <f aca="false">IF(Dashboard!A$14,J6,NA())</f>
        <v>#N/A</v>
      </c>
      <c r="W6" s="98" t="n">
        <f aca="false">IF(Dashboard!A$15,K6,NA())</f>
        <v>4</v>
      </c>
    </row>
    <row r="7" customFormat="false" ht="13.8" hidden="false" customHeight="false" outlineLevel="0" collapsed="false">
      <c r="A7" s="99" t="n">
        <v>42379</v>
      </c>
      <c r="B7" s="5" t="n">
        <v>4</v>
      </c>
      <c r="C7" s="5" t="n">
        <v>2</v>
      </c>
      <c r="D7" s="5" t="n">
        <v>5</v>
      </c>
      <c r="E7" s="5" t="n">
        <v>1</v>
      </c>
      <c r="F7" s="5" t="n">
        <v>3</v>
      </c>
      <c r="G7" s="5" t="n">
        <v>2</v>
      </c>
      <c r="H7" s="5" t="n">
        <v>3</v>
      </c>
      <c r="I7" s="5" t="n">
        <v>9</v>
      </c>
      <c r="J7" s="5" t="n">
        <v>13</v>
      </c>
      <c r="K7" s="98" t="n">
        <v>4</v>
      </c>
      <c r="M7" s="99" t="n">
        <v>42379</v>
      </c>
      <c r="N7" s="5" t="n">
        <f aca="false">IF(Dashboard!A$6,B7,NA())</f>
        <v>4</v>
      </c>
      <c r="O7" s="5" t="e">
        <f aca="false">IF(Dashboard!A$7,C7,NA())</f>
        <v>#N/A</v>
      </c>
      <c r="P7" s="5" t="n">
        <f aca="false">IF(Dashboard!A$8,D7,NA())</f>
        <v>5</v>
      </c>
      <c r="Q7" s="5" t="n">
        <f aca="false">IF(Dashboard!A$9,E7,NA())</f>
        <v>1</v>
      </c>
      <c r="R7" s="5" t="n">
        <f aca="false">IF(Dashboard!A$10,F7,NA())</f>
        <v>3</v>
      </c>
      <c r="S7" s="5" t="e">
        <f aca="false">IF(Dashboard!A$11,G7,NA())</f>
        <v>#N/A</v>
      </c>
      <c r="T7" s="5" t="n">
        <f aca="false">IF(Dashboard!A$12,H7,NA())</f>
        <v>3</v>
      </c>
      <c r="U7" s="5" t="n">
        <f aca="false">IF(Dashboard!A$13,I7,NA())</f>
        <v>9</v>
      </c>
      <c r="V7" s="5" t="e">
        <f aca="false">IF(Dashboard!A$14,J7,NA())</f>
        <v>#N/A</v>
      </c>
      <c r="W7" s="98" t="n">
        <f aca="false">IF(Dashboard!A$15,K7,NA())</f>
        <v>4</v>
      </c>
    </row>
    <row r="8" customFormat="false" ht="13.8" hidden="false" customHeight="false" outlineLevel="0" collapsed="false">
      <c r="A8" s="99" t="n">
        <v>42379</v>
      </c>
      <c r="B8" s="5" t="n">
        <v>4</v>
      </c>
      <c r="C8" s="5" t="n">
        <v>2</v>
      </c>
      <c r="D8" s="5" t="n">
        <v>5</v>
      </c>
      <c r="E8" s="5" t="n">
        <v>2</v>
      </c>
      <c r="F8" s="5" t="n">
        <v>3</v>
      </c>
      <c r="G8" s="5" t="n">
        <v>1</v>
      </c>
      <c r="H8" s="5" t="n">
        <v>3</v>
      </c>
      <c r="I8" s="5" t="n">
        <v>9</v>
      </c>
      <c r="J8" s="5" t="n">
        <v>13</v>
      </c>
      <c r="K8" s="98" t="n">
        <v>4</v>
      </c>
      <c r="M8" s="99" t="n">
        <v>42379</v>
      </c>
      <c r="N8" s="5" t="n">
        <f aca="false">IF(Dashboard!A$6,B8,NA())</f>
        <v>4</v>
      </c>
      <c r="O8" s="5" t="e">
        <f aca="false">IF(Dashboard!A$7,C8,NA())</f>
        <v>#N/A</v>
      </c>
      <c r="P8" s="5" t="n">
        <f aca="false">IF(Dashboard!A$8,D8,NA())</f>
        <v>5</v>
      </c>
      <c r="Q8" s="5" t="n">
        <f aca="false">IF(Dashboard!A$9,E8,NA())</f>
        <v>2</v>
      </c>
      <c r="R8" s="5" t="n">
        <f aca="false">IF(Dashboard!A$10,F8,NA())</f>
        <v>3</v>
      </c>
      <c r="S8" s="5" t="e">
        <f aca="false">IF(Dashboard!A$11,G8,NA())</f>
        <v>#N/A</v>
      </c>
      <c r="T8" s="5" t="n">
        <f aca="false">IF(Dashboard!A$12,H8,NA())</f>
        <v>3</v>
      </c>
      <c r="U8" s="5" t="n">
        <f aca="false">IF(Dashboard!A$13,I8,NA())</f>
        <v>9</v>
      </c>
      <c r="V8" s="5" t="e">
        <f aca="false">IF(Dashboard!A$14,J8,NA())</f>
        <v>#N/A</v>
      </c>
      <c r="W8" s="98" t="n">
        <f aca="false">IF(Dashboard!A$15,K8,NA())</f>
        <v>4</v>
      </c>
    </row>
    <row r="9" customFormat="false" ht="13.8" hidden="false" customHeight="false" outlineLevel="0" collapsed="false">
      <c r="A9" s="99" t="n">
        <v>42393</v>
      </c>
      <c r="B9" s="5" t="n">
        <v>5</v>
      </c>
      <c r="C9" s="5" t="n">
        <v>5</v>
      </c>
      <c r="D9" s="5" t="n">
        <v>5</v>
      </c>
      <c r="E9" s="5" t="n">
        <v>2</v>
      </c>
      <c r="F9" s="5" t="n">
        <v>2</v>
      </c>
      <c r="G9" s="5" t="n">
        <v>1</v>
      </c>
      <c r="H9" s="5" t="n">
        <v>3</v>
      </c>
      <c r="I9" s="5" t="n">
        <v>8</v>
      </c>
      <c r="J9" s="5" t="n">
        <v>13</v>
      </c>
      <c r="K9" s="98" t="n">
        <v>4</v>
      </c>
      <c r="M9" s="99" t="n">
        <v>42393</v>
      </c>
      <c r="N9" s="5" t="n">
        <f aca="false">IF(Dashboard!A$6,B9,NA())</f>
        <v>5</v>
      </c>
      <c r="O9" s="5" t="e">
        <f aca="false">IF(Dashboard!A$7,C9,NA())</f>
        <v>#N/A</v>
      </c>
      <c r="P9" s="5" t="n">
        <f aca="false">IF(Dashboard!A$8,D9,NA())</f>
        <v>5</v>
      </c>
      <c r="Q9" s="5" t="n">
        <f aca="false">IF(Dashboard!A$9,E9,NA())</f>
        <v>2</v>
      </c>
      <c r="R9" s="5" t="n">
        <f aca="false">IF(Dashboard!A$10,F9,NA())</f>
        <v>2</v>
      </c>
      <c r="S9" s="5" t="e">
        <f aca="false">IF(Dashboard!A$11,G9,NA())</f>
        <v>#N/A</v>
      </c>
      <c r="T9" s="5" t="n">
        <f aca="false">IF(Dashboard!A$12,H9,NA())</f>
        <v>3</v>
      </c>
      <c r="U9" s="5" t="n">
        <f aca="false">IF(Dashboard!A$13,I9,NA())</f>
        <v>8</v>
      </c>
      <c r="V9" s="5" t="e">
        <f aca="false">IF(Dashboard!A$14,J9,NA())</f>
        <v>#N/A</v>
      </c>
      <c r="W9" s="98" t="n">
        <f aca="false">IF(Dashboard!A$15,K9,NA())</f>
        <v>4</v>
      </c>
    </row>
    <row r="10" customFormat="false" ht="13.8" hidden="false" customHeight="false" outlineLevel="0" collapsed="false">
      <c r="A10" s="99" t="n">
        <v>42400</v>
      </c>
      <c r="B10" s="5" t="n">
        <v>5</v>
      </c>
      <c r="C10" s="5" t="n">
        <v>5</v>
      </c>
      <c r="D10" s="5" t="n">
        <v>5</v>
      </c>
      <c r="E10" s="5" t="n">
        <v>1</v>
      </c>
      <c r="F10" s="5" t="n">
        <v>2</v>
      </c>
      <c r="G10" s="5" t="n">
        <v>1</v>
      </c>
      <c r="H10" s="5" t="n">
        <v>4</v>
      </c>
      <c r="I10" s="5" t="n">
        <v>8</v>
      </c>
      <c r="J10" s="5" t="n">
        <v>14</v>
      </c>
      <c r="K10" s="98" t="n">
        <v>4</v>
      </c>
      <c r="M10" s="99" t="n">
        <v>42400</v>
      </c>
      <c r="N10" s="5" t="n">
        <f aca="false">IF(Dashboard!A$6,B10,NA())</f>
        <v>5</v>
      </c>
      <c r="O10" s="5" t="e">
        <f aca="false">IF(Dashboard!A$7,C10,NA())</f>
        <v>#N/A</v>
      </c>
      <c r="P10" s="5" t="n">
        <f aca="false">IF(Dashboard!A$8,D10,NA())</f>
        <v>5</v>
      </c>
      <c r="Q10" s="5" t="n">
        <f aca="false">IF(Dashboard!A$9,E10,NA())</f>
        <v>1</v>
      </c>
      <c r="R10" s="5" t="n">
        <f aca="false">IF(Dashboard!A$10,F10,NA())</f>
        <v>2</v>
      </c>
      <c r="S10" s="5" t="e">
        <f aca="false">IF(Dashboard!A$11,G10,NA())</f>
        <v>#N/A</v>
      </c>
      <c r="T10" s="5" t="n">
        <f aca="false">IF(Dashboard!A$12,H10,NA())</f>
        <v>4</v>
      </c>
      <c r="U10" s="5" t="n">
        <f aca="false">IF(Dashboard!A$13,I10,NA())</f>
        <v>8</v>
      </c>
      <c r="V10" s="5" t="e">
        <f aca="false">IF(Dashboard!A$14,J10,NA())</f>
        <v>#N/A</v>
      </c>
      <c r="W10" s="98" t="n">
        <f aca="false">IF(Dashboard!A$15,K10,NA())</f>
        <v>4</v>
      </c>
    </row>
    <row r="11" customFormat="false" ht="13.8" hidden="false" customHeight="false" outlineLevel="0" collapsed="false">
      <c r="A11" s="99" t="n">
        <v>42407</v>
      </c>
      <c r="B11" s="5" t="n">
        <v>4</v>
      </c>
      <c r="C11" s="5" t="n">
        <v>4</v>
      </c>
      <c r="D11" s="5" t="n">
        <v>6</v>
      </c>
      <c r="E11" s="5" t="n">
        <v>1</v>
      </c>
      <c r="F11" s="5" t="n">
        <v>2</v>
      </c>
      <c r="G11" s="5" t="n">
        <v>1</v>
      </c>
      <c r="H11" s="5" t="n">
        <v>4</v>
      </c>
      <c r="I11" s="5" t="n">
        <v>8</v>
      </c>
      <c r="J11" s="5" t="n">
        <v>14</v>
      </c>
      <c r="K11" s="98" t="n">
        <v>4</v>
      </c>
      <c r="M11" s="99" t="n">
        <v>42407</v>
      </c>
      <c r="N11" s="5" t="n">
        <f aca="false">IF(Dashboard!A$6,B11,NA())</f>
        <v>4</v>
      </c>
      <c r="O11" s="5" t="e">
        <f aca="false">IF(Dashboard!A$7,C11,NA())</f>
        <v>#N/A</v>
      </c>
      <c r="P11" s="5" t="n">
        <f aca="false">IF(Dashboard!A$8,D11,NA())</f>
        <v>6</v>
      </c>
      <c r="Q11" s="5" t="n">
        <f aca="false">IF(Dashboard!A$9,E11,NA())</f>
        <v>1</v>
      </c>
      <c r="R11" s="5" t="n">
        <f aca="false">IF(Dashboard!A$10,F11,NA())</f>
        <v>2</v>
      </c>
      <c r="S11" s="5" t="e">
        <f aca="false">IF(Dashboard!A$11,G11,NA())</f>
        <v>#N/A</v>
      </c>
      <c r="T11" s="5" t="n">
        <f aca="false">IF(Dashboard!A$12,H11,NA())</f>
        <v>4</v>
      </c>
      <c r="U11" s="5" t="n">
        <f aca="false">IF(Dashboard!A$13,I11,NA())</f>
        <v>8</v>
      </c>
      <c r="V11" s="5" t="e">
        <f aca="false">IF(Dashboard!A$14,J11,NA())</f>
        <v>#N/A</v>
      </c>
      <c r="W11" s="98" t="n">
        <f aca="false">IF(Dashboard!A$15,K11,NA())</f>
        <v>4</v>
      </c>
    </row>
    <row r="12" customFormat="false" ht="13.8" hidden="false" customHeight="false" outlineLevel="0" collapsed="false">
      <c r="A12" s="99" t="n">
        <v>42414</v>
      </c>
      <c r="B12" s="5" t="n">
        <v>4</v>
      </c>
      <c r="C12" s="5" t="n">
        <v>4</v>
      </c>
      <c r="D12" s="5" t="n">
        <v>6</v>
      </c>
      <c r="E12" s="5" t="n">
        <v>1</v>
      </c>
      <c r="F12" s="5" t="n">
        <v>2</v>
      </c>
      <c r="G12" s="5" t="n">
        <v>1</v>
      </c>
      <c r="H12" s="5" t="n">
        <v>4</v>
      </c>
      <c r="I12" s="5" t="n">
        <v>8</v>
      </c>
      <c r="J12" s="5" t="n">
        <v>13</v>
      </c>
      <c r="K12" s="98" t="n">
        <v>4</v>
      </c>
      <c r="M12" s="99" t="n">
        <v>42414</v>
      </c>
      <c r="N12" s="5" t="n">
        <f aca="false">IF(Dashboard!A$6,B12,NA())</f>
        <v>4</v>
      </c>
      <c r="O12" s="5" t="e">
        <f aca="false">IF(Dashboard!A$7,C12,NA())</f>
        <v>#N/A</v>
      </c>
      <c r="P12" s="5" t="n">
        <f aca="false">IF(Dashboard!A$8,D12,NA())</f>
        <v>6</v>
      </c>
      <c r="Q12" s="5" t="n">
        <f aca="false">IF(Dashboard!A$9,E12,NA())</f>
        <v>1</v>
      </c>
      <c r="R12" s="5" t="n">
        <f aca="false">IF(Dashboard!A$10,F12,NA())</f>
        <v>2</v>
      </c>
      <c r="S12" s="5" t="e">
        <f aca="false">IF(Dashboard!A$11,G12,NA())</f>
        <v>#N/A</v>
      </c>
      <c r="T12" s="5" t="n">
        <f aca="false">IF(Dashboard!A$12,H12,NA())</f>
        <v>4</v>
      </c>
      <c r="U12" s="5" t="n">
        <f aca="false">IF(Dashboard!A$13,I12,NA())</f>
        <v>8</v>
      </c>
      <c r="V12" s="5" t="e">
        <f aca="false">IF(Dashboard!A$14,J12,NA())</f>
        <v>#N/A</v>
      </c>
      <c r="W12" s="98" t="n">
        <f aca="false">IF(Dashboard!A$15,K12,NA())</f>
        <v>4</v>
      </c>
    </row>
    <row r="13" customFormat="false" ht="13.8" hidden="false" customHeight="false" outlineLevel="0" collapsed="false">
      <c r="A13" s="99" t="n">
        <v>42421</v>
      </c>
      <c r="B13" s="5" t="n">
        <v>4</v>
      </c>
      <c r="C13" s="5" t="n">
        <v>4</v>
      </c>
      <c r="D13" s="5" t="n">
        <v>6</v>
      </c>
      <c r="E13" s="5" t="n">
        <v>1</v>
      </c>
      <c r="F13" s="5" t="n">
        <v>2</v>
      </c>
      <c r="G13" s="5" t="n">
        <v>2</v>
      </c>
      <c r="H13" s="5" t="n">
        <v>4</v>
      </c>
      <c r="I13" s="5" t="n">
        <v>8</v>
      </c>
      <c r="J13" s="5" t="n">
        <v>13</v>
      </c>
      <c r="K13" s="98" t="n">
        <v>4</v>
      </c>
      <c r="M13" s="99" t="n">
        <v>42421</v>
      </c>
      <c r="N13" s="5" t="n">
        <f aca="false">IF(Dashboard!A$6,B13,NA())</f>
        <v>4</v>
      </c>
      <c r="O13" s="5" t="e">
        <f aca="false">IF(Dashboard!A$7,C13,NA())</f>
        <v>#N/A</v>
      </c>
      <c r="P13" s="5" t="n">
        <f aca="false">IF(Dashboard!A$8,D13,NA())</f>
        <v>6</v>
      </c>
      <c r="Q13" s="5" t="n">
        <f aca="false">IF(Dashboard!A$9,E13,NA())</f>
        <v>1</v>
      </c>
      <c r="R13" s="5" t="n">
        <f aca="false">IF(Dashboard!A$10,F13,NA())</f>
        <v>2</v>
      </c>
      <c r="S13" s="5" t="e">
        <f aca="false">IF(Dashboard!A$11,G13,NA())</f>
        <v>#N/A</v>
      </c>
      <c r="T13" s="5" t="n">
        <f aca="false">IF(Dashboard!A$12,H13,NA())</f>
        <v>4</v>
      </c>
      <c r="U13" s="5" t="n">
        <f aca="false">IF(Dashboard!A$13,I13,NA())</f>
        <v>8</v>
      </c>
      <c r="V13" s="5" t="e">
        <f aca="false">IF(Dashboard!A$14,J13,NA())</f>
        <v>#N/A</v>
      </c>
      <c r="W13" s="98" t="n">
        <f aca="false">IF(Dashboard!A$15,K13,NA())</f>
        <v>4</v>
      </c>
    </row>
    <row r="14" customFormat="false" ht="13.8" hidden="false" customHeight="false" outlineLevel="0" collapsed="false">
      <c r="A14" s="99" t="n">
        <v>42428</v>
      </c>
      <c r="B14" s="5" t="n">
        <v>3</v>
      </c>
      <c r="C14" s="5" t="n">
        <v>3</v>
      </c>
      <c r="D14" s="5" t="n">
        <v>6</v>
      </c>
      <c r="E14" s="5" t="n">
        <v>1</v>
      </c>
      <c r="F14" s="5" t="n">
        <v>3</v>
      </c>
      <c r="G14" s="5" t="n">
        <v>2</v>
      </c>
      <c r="H14" s="5" t="n">
        <v>4</v>
      </c>
      <c r="I14" s="5" t="n">
        <v>8</v>
      </c>
      <c r="J14" s="5" t="n">
        <v>12</v>
      </c>
      <c r="K14" s="98" t="n">
        <v>5</v>
      </c>
      <c r="M14" s="99" t="n">
        <v>42428</v>
      </c>
      <c r="N14" s="5" t="n">
        <f aca="false">IF(Dashboard!A$6,B14,NA())</f>
        <v>3</v>
      </c>
      <c r="O14" s="5" t="e">
        <f aca="false">IF(Dashboard!A$7,C14,NA())</f>
        <v>#N/A</v>
      </c>
      <c r="P14" s="5" t="n">
        <f aca="false">IF(Dashboard!A$8,D14,NA())</f>
        <v>6</v>
      </c>
      <c r="Q14" s="5" t="n">
        <f aca="false">IF(Dashboard!A$9,E14,NA())</f>
        <v>1</v>
      </c>
      <c r="R14" s="5" t="n">
        <f aca="false">IF(Dashboard!A$10,F14,NA())</f>
        <v>3</v>
      </c>
      <c r="S14" s="5" t="e">
        <f aca="false">IF(Dashboard!A$11,G14,NA())</f>
        <v>#N/A</v>
      </c>
      <c r="T14" s="5" t="n">
        <f aca="false">IF(Dashboard!A$12,H14,NA())</f>
        <v>4</v>
      </c>
      <c r="U14" s="5" t="n">
        <f aca="false">IF(Dashboard!A$13,I14,NA())</f>
        <v>8</v>
      </c>
      <c r="V14" s="5" t="e">
        <f aca="false">IF(Dashboard!A$14,J14,NA())</f>
        <v>#N/A</v>
      </c>
      <c r="W14" s="98" t="n">
        <f aca="false">IF(Dashboard!A$15,K14,NA())</f>
        <v>5</v>
      </c>
    </row>
    <row r="15" customFormat="false" ht="13.8" hidden="false" customHeight="false" outlineLevel="0" collapsed="false">
      <c r="A15" s="99" t="n">
        <v>42436</v>
      </c>
      <c r="B15" s="5" t="n">
        <v>3</v>
      </c>
      <c r="C15" s="5" t="n">
        <v>3</v>
      </c>
      <c r="D15" s="5" t="n">
        <v>6</v>
      </c>
      <c r="E15" s="5" t="n">
        <v>2</v>
      </c>
      <c r="F15" s="5" t="n">
        <v>3</v>
      </c>
      <c r="G15" s="5" t="n">
        <v>2</v>
      </c>
      <c r="H15" s="5" t="n">
        <v>5</v>
      </c>
      <c r="I15" s="5" t="n">
        <v>8</v>
      </c>
      <c r="J15" s="5" t="n">
        <v>12</v>
      </c>
      <c r="K15" s="98" t="n">
        <v>5</v>
      </c>
      <c r="M15" s="99" t="n">
        <v>42436</v>
      </c>
      <c r="N15" s="5" t="n">
        <f aca="false">IF(Dashboard!A$6,B15,NA())</f>
        <v>3</v>
      </c>
      <c r="O15" s="5" t="e">
        <f aca="false">IF(Dashboard!A$7,C15,NA())</f>
        <v>#N/A</v>
      </c>
      <c r="P15" s="5" t="n">
        <f aca="false">IF(Dashboard!A$8,D15,NA())</f>
        <v>6</v>
      </c>
      <c r="Q15" s="5" t="n">
        <f aca="false">IF(Dashboard!A$9,E15,NA())</f>
        <v>2</v>
      </c>
      <c r="R15" s="5" t="n">
        <f aca="false">IF(Dashboard!A$10,F15,NA())</f>
        <v>3</v>
      </c>
      <c r="S15" s="5" t="e">
        <f aca="false">IF(Dashboard!A$11,G15,NA())</f>
        <v>#N/A</v>
      </c>
      <c r="T15" s="5" t="n">
        <f aca="false">IF(Dashboard!A$12,H15,NA())</f>
        <v>5</v>
      </c>
      <c r="U15" s="5" t="n">
        <f aca="false">IF(Dashboard!A$13,I15,NA())</f>
        <v>8</v>
      </c>
      <c r="V15" s="5" t="e">
        <f aca="false">IF(Dashboard!A$14,J15,NA())</f>
        <v>#N/A</v>
      </c>
      <c r="W15" s="98" t="n">
        <f aca="false">IF(Dashboard!A$15,K15,NA())</f>
        <v>5</v>
      </c>
    </row>
    <row r="16" customFormat="false" ht="13.8" hidden="false" customHeight="false" outlineLevel="0" collapsed="false">
      <c r="A16" s="99" t="n">
        <v>42443</v>
      </c>
      <c r="B16" s="5" t="n">
        <v>3</v>
      </c>
      <c r="C16" s="5" t="n">
        <v>3</v>
      </c>
      <c r="D16" s="5" t="n">
        <v>5</v>
      </c>
      <c r="E16" s="5" t="n">
        <v>2</v>
      </c>
      <c r="F16" s="5" t="n">
        <v>3</v>
      </c>
      <c r="G16" s="5" t="n">
        <v>2</v>
      </c>
      <c r="H16" s="5" t="n">
        <v>5</v>
      </c>
      <c r="I16" s="5" t="n">
        <v>8</v>
      </c>
      <c r="J16" s="5" t="n">
        <v>12</v>
      </c>
      <c r="K16" s="98" t="n">
        <v>5</v>
      </c>
      <c r="M16" s="99" t="n">
        <v>42443</v>
      </c>
      <c r="N16" s="5" t="n">
        <f aca="false">IF(Dashboard!A$6,B16,NA())</f>
        <v>3</v>
      </c>
      <c r="O16" s="5" t="e">
        <f aca="false">IF(Dashboard!A$7,C16,NA())</f>
        <v>#N/A</v>
      </c>
      <c r="P16" s="5" t="n">
        <f aca="false">IF(Dashboard!A$8,D16,NA())</f>
        <v>5</v>
      </c>
      <c r="Q16" s="5" t="n">
        <f aca="false">IF(Dashboard!A$9,E16,NA())</f>
        <v>2</v>
      </c>
      <c r="R16" s="5" t="n">
        <f aca="false">IF(Dashboard!A$10,F16,NA())</f>
        <v>3</v>
      </c>
      <c r="S16" s="5" t="e">
        <f aca="false">IF(Dashboard!A$11,G16,NA())</f>
        <v>#N/A</v>
      </c>
      <c r="T16" s="5" t="n">
        <f aca="false">IF(Dashboard!A$12,H16,NA())</f>
        <v>5</v>
      </c>
      <c r="U16" s="5" t="n">
        <f aca="false">IF(Dashboard!A$13,I16,NA())</f>
        <v>8</v>
      </c>
      <c r="V16" s="5" t="e">
        <f aca="false">IF(Dashboard!A$14,J16,NA())</f>
        <v>#N/A</v>
      </c>
      <c r="W16" s="98" t="n">
        <f aca="false">IF(Dashboard!A$15,K16,NA())</f>
        <v>5</v>
      </c>
    </row>
    <row r="17" customFormat="false" ht="13.8" hidden="false" customHeight="false" outlineLevel="0" collapsed="false">
      <c r="A17" s="99" t="n">
        <v>42450</v>
      </c>
      <c r="B17" s="5" t="n">
        <v>3</v>
      </c>
      <c r="C17" s="5" t="n">
        <v>3</v>
      </c>
      <c r="D17" s="5" t="n">
        <v>5</v>
      </c>
      <c r="E17" s="5" t="n">
        <v>2</v>
      </c>
      <c r="F17" s="5" t="n">
        <v>3</v>
      </c>
      <c r="G17" s="5" t="n">
        <v>3</v>
      </c>
      <c r="H17" s="5" t="n">
        <v>5</v>
      </c>
      <c r="I17" s="5" t="n">
        <v>8</v>
      </c>
      <c r="J17" s="5" t="n">
        <v>13</v>
      </c>
      <c r="K17" s="98" t="n">
        <v>5</v>
      </c>
      <c r="M17" s="99" t="n">
        <v>42450</v>
      </c>
      <c r="N17" s="5" t="n">
        <f aca="false">IF(Dashboard!A$6,B17,NA())</f>
        <v>3</v>
      </c>
      <c r="O17" s="5" t="e">
        <f aca="false">IF(Dashboard!A$7,C17,NA())</f>
        <v>#N/A</v>
      </c>
      <c r="P17" s="5" t="n">
        <f aca="false">IF(Dashboard!A$8,D17,NA())</f>
        <v>5</v>
      </c>
      <c r="Q17" s="5" t="n">
        <f aca="false">IF(Dashboard!A$9,E17,NA())</f>
        <v>2</v>
      </c>
      <c r="R17" s="5" t="n">
        <f aca="false">IF(Dashboard!A$10,F17,NA())</f>
        <v>3</v>
      </c>
      <c r="S17" s="5" t="e">
        <f aca="false">IF(Dashboard!A$11,G17,NA())</f>
        <v>#N/A</v>
      </c>
      <c r="T17" s="5" t="n">
        <f aca="false">IF(Dashboard!A$12,H17,NA())</f>
        <v>5</v>
      </c>
      <c r="U17" s="5" t="n">
        <f aca="false">IF(Dashboard!A$13,I17,NA())</f>
        <v>8</v>
      </c>
      <c r="V17" s="5" t="e">
        <f aca="false">IF(Dashboard!A$14,J17,NA())</f>
        <v>#N/A</v>
      </c>
      <c r="W17" s="98" t="n">
        <f aca="false">IF(Dashboard!A$15,K17,NA())</f>
        <v>5</v>
      </c>
    </row>
    <row r="18" customFormat="false" ht="13.8" hidden="false" customHeight="false" outlineLevel="0" collapsed="false">
      <c r="A18" s="99" t="n">
        <v>42457</v>
      </c>
      <c r="B18" s="5" t="n">
        <v>3</v>
      </c>
      <c r="C18" s="5" t="n">
        <v>3</v>
      </c>
      <c r="D18" s="5" t="n">
        <v>5</v>
      </c>
      <c r="E18" s="5" t="n">
        <v>2</v>
      </c>
      <c r="F18" s="5" t="n">
        <v>4</v>
      </c>
      <c r="G18" s="5" t="n">
        <v>3</v>
      </c>
      <c r="H18" s="5" t="n">
        <v>5</v>
      </c>
      <c r="I18" s="5" t="n">
        <v>8</v>
      </c>
      <c r="J18" s="5" t="n">
        <v>14</v>
      </c>
      <c r="K18" s="98" t="n">
        <v>5</v>
      </c>
      <c r="M18" s="99" t="n">
        <v>42457</v>
      </c>
      <c r="N18" s="5" t="n">
        <f aca="false">IF(Dashboard!A$6,B18,NA())</f>
        <v>3</v>
      </c>
      <c r="O18" s="5" t="e">
        <f aca="false">IF(Dashboard!A$7,C18,NA())</f>
        <v>#N/A</v>
      </c>
      <c r="P18" s="5" t="n">
        <f aca="false">IF(Dashboard!A$8,D18,NA())</f>
        <v>5</v>
      </c>
      <c r="Q18" s="5" t="n">
        <f aca="false">IF(Dashboard!A$9,E18,NA())</f>
        <v>2</v>
      </c>
      <c r="R18" s="5" t="n">
        <f aca="false">IF(Dashboard!A$10,F18,NA())</f>
        <v>4</v>
      </c>
      <c r="S18" s="5" t="e">
        <f aca="false">IF(Dashboard!A$11,G18,NA())</f>
        <v>#N/A</v>
      </c>
      <c r="T18" s="5" t="n">
        <f aca="false">IF(Dashboard!A$12,H18,NA())</f>
        <v>5</v>
      </c>
      <c r="U18" s="5" t="n">
        <f aca="false">IF(Dashboard!A$13,I18,NA())</f>
        <v>8</v>
      </c>
      <c r="V18" s="5" t="e">
        <f aca="false">IF(Dashboard!A$14,J18,NA())</f>
        <v>#N/A</v>
      </c>
      <c r="W18" s="98" t="n">
        <f aca="false">IF(Dashboard!A$15,K18,NA())</f>
        <v>5</v>
      </c>
    </row>
    <row r="19" customFormat="false" ht="13.8" hidden="false" customHeight="false" outlineLevel="0" collapsed="false">
      <c r="A19" s="99" t="n">
        <v>42464</v>
      </c>
      <c r="B19" s="5" t="n">
        <v>3</v>
      </c>
      <c r="C19" s="5" t="n">
        <v>3</v>
      </c>
      <c r="D19" s="5" t="n">
        <v>5</v>
      </c>
      <c r="E19" s="5" t="n">
        <v>3</v>
      </c>
      <c r="F19" s="5" t="n">
        <v>4</v>
      </c>
      <c r="G19" s="5" t="n">
        <v>3</v>
      </c>
      <c r="H19" s="5" t="n">
        <v>5</v>
      </c>
      <c r="I19" s="5" t="n">
        <v>8</v>
      </c>
      <c r="J19" s="5" t="n">
        <v>14</v>
      </c>
      <c r="K19" s="98" t="n">
        <v>5</v>
      </c>
      <c r="M19" s="99" t="n">
        <v>42464</v>
      </c>
      <c r="N19" s="5" t="n">
        <f aca="false">IF(Dashboard!A$6,B19,NA())</f>
        <v>3</v>
      </c>
      <c r="O19" s="5" t="e">
        <f aca="false">IF(Dashboard!A$7,C19,NA())</f>
        <v>#N/A</v>
      </c>
      <c r="P19" s="5" t="n">
        <f aca="false">IF(Dashboard!A$8,D19,NA())</f>
        <v>5</v>
      </c>
      <c r="Q19" s="5" t="n">
        <f aca="false">IF(Dashboard!A$9,E19,NA())</f>
        <v>3</v>
      </c>
      <c r="R19" s="5" t="n">
        <f aca="false">IF(Dashboard!A$10,F19,NA())</f>
        <v>4</v>
      </c>
      <c r="S19" s="5" t="e">
        <f aca="false">IF(Dashboard!A$11,G19,NA())</f>
        <v>#N/A</v>
      </c>
      <c r="T19" s="5" t="n">
        <f aca="false">IF(Dashboard!A$12,H19,NA())</f>
        <v>5</v>
      </c>
      <c r="U19" s="5" t="n">
        <f aca="false">IF(Dashboard!A$13,I19,NA())</f>
        <v>8</v>
      </c>
      <c r="V19" s="5" t="e">
        <f aca="false">IF(Dashboard!A$14,J19,NA())</f>
        <v>#N/A</v>
      </c>
      <c r="W19" s="98" t="n">
        <f aca="false">IF(Dashboard!A$15,K19,NA())</f>
        <v>5</v>
      </c>
    </row>
    <row r="20" customFormat="false" ht="13.8" hidden="false" customHeight="false" outlineLevel="0" collapsed="false">
      <c r="A20" s="99" t="n">
        <v>42471</v>
      </c>
      <c r="B20" s="5" t="n">
        <v>3</v>
      </c>
      <c r="C20" s="5" t="n">
        <v>3</v>
      </c>
      <c r="D20" s="5" t="n">
        <v>5</v>
      </c>
      <c r="E20" s="5" t="n">
        <v>3</v>
      </c>
      <c r="F20" s="5" t="n">
        <v>4</v>
      </c>
      <c r="G20" s="5" t="n">
        <v>3</v>
      </c>
      <c r="H20" s="5" t="n">
        <v>5</v>
      </c>
      <c r="I20" s="5" t="n">
        <v>9</v>
      </c>
      <c r="J20" s="5" t="n">
        <v>14</v>
      </c>
      <c r="K20" s="98" t="n">
        <v>5</v>
      </c>
      <c r="M20" s="99" t="n">
        <v>42471</v>
      </c>
      <c r="N20" s="5" t="n">
        <f aca="false">IF(Dashboard!A$6,B20,NA())</f>
        <v>3</v>
      </c>
      <c r="O20" s="5" t="e">
        <f aca="false">IF(Dashboard!A$7,C20,NA())</f>
        <v>#N/A</v>
      </c>
      <c r="P20" s="5" t="n">
        <f aca="false">IF(Dashboard!A$8,D20,NA())</f>
        <v>5</v>
      </c>
      <c r="Q20" s="5" t="n">
        <f aca="false">IF(Dashboard!A$9,E20,NA())</f>
        <v>3</v>
      </c>
      <c r="R20" s="5" t="n">
        <f aca="false">IF(Dashboard!A$10,F20,NA())</f>
        <v>4</v>
      </c>
      <c r="S20" s="5" t="e">
        <f aca="false">IF(Dashboard!A$11,G20,NA())</f>
        <v>#N/A</v>
      </c>
      <c r="T20" s="5" t="n">
        <f aca="false">IF(Dashboard!A$12,H20,NA())</f>
        <v>5</v>
      </c>
      <c r="U20" s="5" t="n">
        <f aca="false">IF(Dashboard!A$13,I20,NA())</f>
        <v>9</v>
      </c>
      <c r="V20" s="5" t="e">
        <f aca="false">IF(Dashboard!A$14,J20,NA())</f>
        <v>#N/A</v>
      </c>
      <c r="W20" s="98" t="n">
        <f aca="false">IF(Dashboard!A$15,K20,NA())</f>
        <v>5</v>
      </c>
    </row>
    <row r="21" customFormat="false" ht="13.8" hidden="false" customHeight="false" outlineLevel="0" collapsed="false">
      <c r="A21" s="99" t="n">
        <v>42478</v>
      </c>
      <c r="B21" s="5" t="n">
        <v>5</v>
      </c>
      <c r="C21" s="5" t="n">
        <v>5</v>
      </c>
      <c r="D21" s="5" t="n">
        <v>4</v>
      </c>
      <c r="E21" s="5" t="n">
        <v>3</v>
      </c>
      <c r="F21" s="5" t="n">
        <v>4</v>
      </c>
      <c r="G21" s="5" t="n">
        <v>4</v>
      </c>
      <c r="H21" s="5" t="n">
        <v>5</v>
      </c>
      <c r="I21" s="5" t="n">
        <v>9</v>
      </c>
      <c r="J21" s="5" t="n">
        <v>14</v>
      </c>
      <c r="K21" s="98" t="n">
        <v>5</v>
      </c>
      <c r="M21" s="99" t="n">
        <v>42478</v>
      </c>
      <c r="N21" s="5" t="n">
        <f aca="false">IF(Dashboard!A$6,B21,NA())</f>
        <v>5</v>
      </c>
      <c r="O21" s="5" t="e">
        <f aca="false">IF(Dashboard!A$7,C21,NA())</f>
        <v>#N/A</v>
      </c>
      <c r="P21" s="5" t="n">
        <f aca="false">IF(Dashboard!A$8,D21,NA())</f>
        <v>4</v>
      </c>
      <c r="Q21" s="5" t="n">
        <f aca="false">IF(Dashboard!A$9,E21,NA())</f>
        <v>3</v>
      </c>
      <c r="R21" s="5" t="n">
        <f aca="false">IF(Dashboard!A$10,F21,NA())</f>
        <v>4</v>
      </c>
      <c r="S21" s="5" t="e">
        <f aca="false">IF(Dashboard!A$11,G21,NA())</f>
        <v>#N/A</v>
      </c>
      <c r="T21" s="5" t="n">
        <f aca="false">IF(Dashboard!A$12,H21,NA())</f>
        <v>5</v>
      </c>
      <c r="U21" s="5" t="n">
        <f aca="false">IF(Dashboard!A$13,I21,NA())</f>
        <v>9</v>
      </c>
      <c r="V21" s="5" t="e">
        <f aca="false">IF(Dashboard!A$14,J21,NA())</f>
        <v>#N/A</v>
      </c>
      <c r="W21" s="98" t="n">
        <f aca="false">IF(Dashboard!A$15,K21,NA())</f>
        <v>5</v>
      </c>
    </row>
    <row r="22" customFormat="false" ht="13.8" hidden="false" customHeight="false" outlineLevel="0" collapsed="false">
      <c r="A22" s="99" t="n">
        <v>42485</v>
      </c>
      <c r="B22" s="5" t="n">
        <v>5</v>
      </c>
      <c r="C22" s="5" t="n">
        <v>5</v>
      </c>
      <c r="D22" s="5" t="n">
        <v>4</v>
      </c>
      <c r="E22" s="5" t="n">
        <v>3</v>
      </c>
      <c r="F22" s="5" t="n">
        <v>3</v>
      </c>
      <c r="G22" s="5" t="n">
        <v>4</v>
      </c>
      <c r="H22" s="5" t="n">
        <v>5</v>
      </c>
      <c r="I22" s="5" t="n">
        <v>9</v>
      </c>
      <c r="J22" s="5" t="n">
        <v>14</v>
      </c>
      <c r="K22" s="98" t="n">
        <v>5</v>
      </c>
      <c r="M22" s="99" t="n">
        <v>42485</v>
      </c>
      <c r="N22" s="5" t="n">
        <f aca="false">IF(Dashboard!A$6,B22,NA())</f>
        <v>5</v>
      </c>
      <c r="O22" s="5" t="e">
        <f aca="false">IF(Dashboard!A$7,C22,NA())</f>
        <v>#N/A</v>
      </c>
      <c r="P22" s="5" t="n">
        <f aca="false">IF(Dashboard!A$8,D22,NA())</f>
        <v>4</v>
      </c>
      <c r="Q22" s="5" t="n">
        <f aca="false">IF(Dashboard!A$9,E22,NA())</f>
        <v>3</v>
      </c>
      <c r="R22" s="5" t="n">
        <f aca="false">IF(Dashboard!A$10,F22,NA())</f>
        <v>3</v>
      </c>
      <c r="S22" s="5" t="e">
        <f aca="false">IF(Dashboard!A$11,G22,NA())</f>
        <v>#N/A</v>
      </c>
      <c r="T22" s="5" t="n">
        <f aca="false">IF(Dashboard!A$12,H22,NA())</f>
        <v>5</v>
      </c>
      <c r="U22" s="5" t="n">
        <f aca="false">IF(Dashboard!A$13,I22,NA())</f>
        <v>9</v>
      </c>
      <c r="V22" s="5" t="e">
        <f aca="false">IF(Dashboard!A$14,J22,NA())</f>
        <v>#N/A</v>
      </c>
      <c r="W22" s="98" t="n">
        <f aca="false">IF(Dashboard!A$15,K22,NA())</f>
        <v>5</v>
      </c>
    </row>
    <row r="23" customFormat="false" ht="13.8" hidden="false" customHeight="false" outlineLevel="0" collapsed="false">
      <c r="A23" s="99" t="n">
        <v>42492</v>
      </c>
      <c r="B23" s="5" t="n">
        <v>5</v>
      </c>
      <c r="C23" s="5" t="n">
        <v>5</v>
      </c>
      <c r="D23" s="5" t="n">
        <v>4</v>
      </c>
      <c r="E23" s="5" t="n">
        <v>3</v>
      </c>
      <c r="F23" s="5" t="n">
        <v>3</v>
      </c>
      <c r="G23" s="5" t="n">
        <v>4</v>
      </c>
      <c r="H23" s="5" t="n">
        <v>5</v>
      </c>
      <c r="I23" s="5" t="n">
        <v>9</v>
      </c>
      <c r="J23" s="5" t="n">
        <v>14</v>
      </c>
      <c r="K23" s="98" t="n">
        <v>5</v>
      </c>
      <c r="M23" s="99" t="n">
        <v>42492</v>
      </c>
      <c r="N23" s="5" t="n">
        <f aca="false">IF(Dashboard!A$6,B23,NA())</f>
        <v>5</v>
      </c>
      <c r="O23" s="5" t="e">
        <f aca="false">IF(Dashboard!A$7,C23,NA())</f>
        <v>#N/A</v>
      </c>
      <c r="P23" s="5" t="n">
        <f aca="false">IF(Dashboard!A$8,D23,NA())</f>
        <v>4</v>
      </c>
      <c r="Q23" s="5" t="n">
        <f aca="false">IF(Dashboard!A$9,E23,NA())</f>
        <v>3</v>
      </c>
      <c r="R23" s="5" t="n">
        <f aca="false">IF(Dashboard!A$10,F23,NA())</f>
        <v>3</v>
      </c>
      <c r="S23" s="5" t="e">
        <f aca="false">IF(Dashboard!A$11,G23,NA())</f>
        <v>#N/A</v>
      </c>
      <c r="T23" s="5" t="n">
        <f aca="false">IF(Dashboard!A$12,H23,NA())</f>
        <v>5</v>
      </c>
      <c r="U23" s="5" t="n">
        <f aca="false">IF(Dashboard!A$13,I23,NA())</f>
        <v>9</v>
      </c>
      <c r="V23" s="5" t="e">
        <f aca="false">IF(Dashboard!A$14,J23,NA())</f>
        <v>#N/A</v>
      </c>
      <c r="W23" s="98" t="n">
        <f aca="false">IF(Dashboard!A$15,K23,NA())</f>
        <v>5</v>
      </c>
    </row>
    <row r="24" customFormat="false" ht="13.8" hidden="false" customHeight="false" outlineLevel="0" collapsed="false">
      <c r="A24" s="99" t="n">
        <v>42499</v>
      </c>
      <c r="B24" s="5" t="n">
        <v>4</v>
      </c>
      <c r="C24" s="5" t="n">
        <v>5</v>
      </c>
      <c r="D24" s="5" t="n">
        <v>4</v>
      </c>
      <c r="E24" s="5" t="n">
        <v>3</v>
      </c>
      <c r="F24" s="5" t="n">
        <v>3</v>
      </c>
      <c r="G24" s="5" t="n">
        <v>4</v>
      </c>
      <c r="H24" s="5" t="n">
        <v>5</v>
      </c>
      <c r="I24" s="5" t="n">
        <v>10</v>
      </c>
      <c r="J24" s="5" t="n">
        <v>15</v>
      </c>
      <c r="K24" s="98" t="n">
        <v>4</v>
      </c>
      <c r="M24" s="99" t="n">
        <v>42499</v>
      </c>
      <c r="N24" s="5" t="n">
        <f aca="false">IF(Dashboard!A$6,B24,NA())</f>
        <v>4</v>
      </c>
      <c r="O24" s="5" t="e">
        <f aca="false">IF(Dashboard!A$7,C24,NA())</f>
        <v>#N/A</v>
      </c>
      <c r="P24" s="5" t="n">
        <f aca="false">IF(Dashboard!A$8,D24,NA())</f>
        <v>4</v>
      </c>
      <c r="Q24" s="5" t="n">
        <f aca="false">IF(Dashboard!A$9,E24,NA())</f>
        <v>3</v>
      </c>
      <c r="R24" s="5" t="n">
        <f aca="false">IF(Dashboard!A$10,F24,NA())</f>
        <v>3</v>
      </c>
      <c r="S24" s="5" t="e">
        <f aca="false">IF(Dashboard!A$11,G24,NA())</f>
        <v>#N/A</v>
      </c>
      <c r="T24" s="5" t="n">
        <f aca="false">IF(Dashboard!A$12,H24,NA())</f>
        <v>5</v>
      </c>
      <c r="U24" s="5" t="n">
        <f aca="false">IF(Dashboard!A$13,I24,NA())</f>
        <v>10</v>
      </c>
      <c r="V24" s="5" t="e">
        <f aca="false">IF(Dashboard!A$14,J24,NA())</f>
        <v>#N/A</v>
      </c>
      <c r="W24" s="98" t="n">
        <f aca="false">IF(Dashboard!A$15,K24,NA())</f>
        <v>4</v>
      </c>
    </row>
    <row r="25" customFormat="false" ht="13.8" hidden="false" customHeight="false" outlineLevel="0" collapsed="false">
      <c r="A25" s="99" t="n">
        <v>42506</v>
      </c>
      <c r="B25" s="5" t="n">
        <v>4</v>
      </c>
      <c r="C25" s="5" t="n">
        <v>5</v>
      </c>
      <c r="D25" s="5" t="n">
        <v>4</v>
      </c>
      <c r="E25" s="5" t="n">
        <v>3</v>
      </c>
      <c r="F25" s="5" t="n">
        <v>3</v>
      </c>
      <c r="G25" s="5" t="n">
        <v>4</v>
      </c>
      <c r="H25" s="5" t="n">
        <v>5</v>
      </c>
      <c r="I25" s="5" t="n">
        <v>10</v>
      </c>
      <c r="J25" s="5" t="n">
        <v>15</v>
      </c>
      <c r="K25" s="98" t="n">
        <v>4</v>
      </c>
      <c r="M25" s="99" t="n">
        <v>42506</v>
      </c>
      <c r="N25" s="5" t="n">
        <f aca="false">IF(Dashboard!A$6,B25,NA())</f>
        <v>4</v>
      </c>
      <c r="O25" s="5" t="e">
        <f aca="false">IF(Dashboard!A$7,C25,NA())</f>
        <v>#N/A</v>
      </c>
      <c r="P25" s="5" t="n">
        <f aca="false">IF(Dashboard!A$8,D25,NA())</f>
        <v>4</v>
      </c>
      <c r="Q25" s="5" t="n">
        <f aca="false">IF(Dashboard!A$9,E25,NA())</f>
        <v>3</v>
      </c>
      <c r="R25" s="5" t="n">
        <f aca="false">IF(Dashboard!A$10,F25,NA())</f>
        <v>3</v>
      </c>
      <c r="S25" s="5" t="e">
        <f aca="false">IF(Dashboard!A$11,G25,NA())</f>
        <v>#N/A</v>
      </c>
      <c r="T25" s="5" t="n">
        <f aca="false">IF(Dashboard!A$12,H25,NA())</f>
        <v>5</v>
      </c>
      <c r="U25" s="5" t="n">
        <f aca="false">IF(Dashboard!A$13,I25,NA())</f>
        <v>10</v>
      </c>
      <c r="V25" s="5" t="e">
        <f aca="false">IF(Dashboard!A$14,J25,NA())</f>
        <v>#N/A</v>
      </c>
      <c r="W25" s="98" t="n">
        <f aca="false">IF(Dashboard!A$15,K25,NA())</f>
        <v>4</v>
      </c>
    </row>
    <row r="26" customFormat="false" ht="13.8" hidden="false" customHeight="false" outlineLevel="0" collapsed="false">
      <c r="A26" s="99" t="n">
        <v>42513</v>
      </c>
      <c r="B26" s="5" t="n">
        <v>3</v>
      </c>
      <c r="C26" s="5" t="n">
        <v>5</v>
      </c>
      <c r="D26" s="5" t="n">
        <v>4</v>
      </c>
      <c r="E26" s="5" t="n">
        <v>3</v>
      </c>
      <c r="F26" s="5" t="n">
        <v>3</v>
      </c>
      <c r="G26" s="5" t="n">
        <v>4</v>
      </c>
      <c r="H26" s="5" t="n">
        <v>5</v>
      </c>
      <c r="I26" s="5" t="n">
        <v>10</v>
      </c>
      <c r="J26" s="5" t="n">
        <v>15</v>
      </c>
      <c r="K26" s="98" t="n">
        <v>4</v>
      </c>
      <c r="M26" s="99" t="n">
        <v>42513</v>
      </c>
      <c r="N26" s="5" t="n">
        <f aca="false">IF(Dashboard!A$6,B26,NA())</f>
        <v>3</v>
      </c>
      <c r="O26" s="5" t="e">
        <f aca="false">IF(Dashboard!A$7,C26,NA())</f>
        <v>#N/A</v>
      </c>
      <c r="P26" s="5" t="n">
        <f aca="false">IF(Dashboard!A$8,D26,NA())</f>
        <v>4</v>
      </c>
      <c r="Q26" s="5" t="n">
        <f aca="false">IF(Dashboard!A$9,E26,NA())</f>
        <v>3</v>
      </c>
      <c r="R26" s="5" t="n">
        <f aca="false">IF(Dashboard!A$10,F26,NA())</f>
        <v>3</v>
      </c>
      <c r="S26" s="5" t="e">
        <f aca="false">IF(Dashboard!A$11,G26,NA())</f>
        <v>#N/A</v>
      </c>
      <c r="T26" s="5" t="n">
        <f aca="false">IF(Dashboard!A$12,H26,NA())</f>
        <v>5</v>
      </c>
      <c r="U26" s="5" t="n">
        <f aca="false">IF(Dashboard!A$13,I26,NA())</f>
        <v>10</v>
      </c>
      <c r="V26" s="5" t="e">
        <f aca="false">IF(Dashboard!A$14,J26,NA())</f>
        <v>#N/A</v>
      </c>
      <c r="W26" s="98" t="n">
        <f aca="false">IF(Dashboard!A$15,K26,NA())</f>
        <v>4</v>
      </c>
    </row>
    <row r="27" customFormat="false" ht="13.8" hidden="false" customHeight="false" outlineLevel="0" collapsed="false">
      <c r="A27" s="99" t="n">
        <v>42520</v>
      </c>
      <c r="B27" s="5" t="n">
        <v>3</v>
      </c>
      <c r="C27" s="5" t="n">
        <v>4</v>
      </c>
      <c r="D27" s="5" t="n">
        <v>4</v>
      </c>
      <c r="E27" s="5" t="n">
        <v>3</v>
      </c>
      <c r="F27" s="5" t="n">
        <v>3</v>
      </c>
      <c r="G27" s="5" t="n">
        <v>4</v>
      </c>
      <c r="H27" s="5" t="n">
        <v>5</v>
      </c>
      <c r="I27" s="5" t="n">
        <v>10</v>
      </c>
      <c r="J27" s="5" t="n">
        <v>15</v>
      </c>
      <c r="K27" s="98" t="n">
        <v>4</v>
      </c>
      <c r="M27" s="99" t="n">
        <v>42520</v>
      </c>
      <c r="N27" s="5" t="n">
        <f aca="false">IF(Dashboard!A$6,B27,NA())</f>
        <v>3</v>
      </c>
      <c r="O27" s="5" t="e">
        <f aca="false">IF(Dashboard!A$7,C27,NA())</f>
        <v>#N/A</v>
      </c>
      <c r="P27" s="5" t="n">
        <f aca="false">IF(Dashboard!A$8,D27,NA())</f>
        <v>4</v>
      </c>
      <c r="Q27" s="5" t="n">
        <f aca="false">IF(Dashboard!A$9,E27,NA())</f>
        <v>3</v>
      </c>
      <c r="R27" s="5" t="n">
        <f aca="false">IF(Dashboard!A$10,F27,NA())</f>
        <v>3</v>
      </c>
      <c r="S27" s="5" t="e">
        <f aca="false">IF(Dashboard!A$11,G27,NA())</f>
        <v>#N/A</v>
      </c>
      <c r="T27" s="5" t="n">
        <f aca="false">IF(Dashboard!A$12,H27,NA())</f>
        <v>5</v>
      </c>
      <c r="U27" s="5" t="n">
        <f aca="false">IF(Dashboard!A$13,I27,NA())</f>
        <v>10</v>
      </c>
      <c r="V27" s="5" t="e">
        <f aca="false">IF(Dashboard!A$14,J27,NA())</f>
        <v>#N/A</v>
      </c>
      <c r="W27" s="98" t="n">
        <f aca="false">IF(Dashboard!A$15,K27,NA())</f>
        <v>4</v>
      </c>
    </row>
    <row r="28" customFormat="false" ht="13.8" hidden="false" customHeight="false" outlineLevel="0" collapsed="false">
      <c r="A28" s="99" t="n">
        <v>42527</v>
      </c>
      <c r="B28" s="5" t="n">
        <v>3</v>
      </c>
      <c r="C28" s="5" t="n">
        <v>4</v>
      </c>
      <c r="D28" s="5" t="n">
        <v>4</v>
      </c>
      <c r="E28" s="5" t="n">
        <v>3</v>
      </c>
      <c r="F28" s="5" t="n">
        <v>3</v>
      </c>
      <c r="G28" s="5" t="n">
        <v>4</v>
      </c>
      <c r="H28" s="5" t="n">
        <v>5</v>
      </c>
      <c r="I28" s="5" t="n">
        <v>10</v>
      </c>
      <c r="J28" s="5" t="n">
        <v>15</v>
      </c>
      <c r="K28" s="98" t="n">
        <v>4</v>
      </c>
      <c r="M28" s="99" t="n">
        <v>42527</v>
      </c>
      <c r="N28" s="5" t="n">
        <f aca="false">IF(Dashboard!A$6,B28,NA())</f>
        <v>3</v>
      </c>
      <c r="O28" s="5" t="e">
        <f aca="false">IF(Dashboard!A$7,C28,NA())</f>
        <v>#N/A</v>
      </c>
      <c r="P28" s="5" t="n">
        <f aca="false">IF(Dashboard!A$8,D28,NA())</f>
        <v>4</v>
      </c>
      <c r="Q28" s="5" t="n">
        <f aca="false">IF(Dashboard!A$9,E28,NA())</f>
        <v>3</v>
      </c>
      <c r="R28" s="5" t="n">
        <f aca="false">IF(Dashboard!A$10,F28,NA())</f>
        <v>3</v>
      </c>
      <c r="S28" s="5" t="e">
        <f aca="false">IF(Dashboard!A$11,G28,NA())</f>
        <v>#N/A</v>
      </c>
      <c r="T28" s="5" t="n">
        <f aca="false">IF(Dashboard!A$12,H28,NA())</f>
        <v>5</v>
      </c>
      <c r="U28" s="5" t="n">
        <f aca="false">IF(Dashboard!A$13,I28,NA())</f>
        <v>10</v>
      </c>
      <c r="V28" s="5" t="e">
        <f aca="false">IF(Dashboard!A$14,J28,NA())</f>
        <v>#N/A</v>
      </c>
      <c r="W28" s="98" t="n">
        <f aca="false">IF(Dashboard!A$15,K28,NA())</f>
        <v>4</v>
      </c>
    </row>
    <row r="29" customFormat="false" ht="13.8" hidden="false" customHeight="false" outlineLevel="0" collapsed="false">
      <c r="A29" s="99" t="n">
        <v>42534</v>
      </c>
      <c r="B29" s="5" t="n">
        <v>3</v>
      </c>
      <c r="C29" s="5" t="n">
        <v>4</v>
      </c>
      <c r="D29" s="5" t="n">
        <v>5</v>
      </c>
      <c r="E29" s="5" t="n">
        <v>3</v>
      </c>
      <c r="F29" s="5" t="n">
        <v>3</v>
      </c>
      <c r="G29" s="5" t="n">
        <v>4</v>
      </c>
      <c r="H29" s="5" t="n">
        <v>5</v>
      </c>
      <c r="I29" s="5" t="n">
        <v>10</v>
      </c>
      <c r="J29" s="5" t="n">
        <v>15</v>
      </c>
      <c r="K29" s="98" t="n">
        <v>4</v>
      </c>
      <c r="M29" s="99" t="n">
        <v>42534</v>
      </c>
      <c r="N29" s="5" t="n">
        <f aca="false">IF(Dashboard!A$6,B29,NA())</f>
        <v>3</v>
      </c>
      <c r="O29" s="5" t="e">
        <f aca="false">IF(Dashboard!A$7,C29,NA())</f>
        <v>#N/A</v>
      </c>
      <c r="P29" s="5" t="n">
        <f aca="false">IF(Dashboard!A$8,D29,NA())</f>
        <v>5</v>
      </c>
      <c r="Q29" s="5" t="n">
        <f aca="false">IF(Dashboard!A$9,E29,NA())</f>
        <v>3</v>
      </c>
      <c r="R29" s="5" t="n">
        <f aca="false">IF(Dashboard!A$10,F29,NA())</f>
        <v>3</v>
      </c>
      <c r="S29" s="5" t="e">
        <f aca="false">IF(Dashboard!A$11,G29,NA())</f>
        <v>#N/A</v>
      </c>
      <c r="T29" s="5" t="n">
        <f aca="false">IF(Dashboard!A$12,H29,NA())</f>
        <v>5</v>
      </c>
      <c r="U29" s="5" t="n">
        <f aca="false">IF(Dashboard!A$13,I29,NA())</f>
        <v>10</v>
      </c>
      <c r="V29" s="5" t="e">
        <f aca="false">IF(Dashboard!A$14,J29,NA())</f>
        <v>#N/A</v>
      </c>
      <c r="W29" s="98" t="n">
        <f aca="false">IF(Dashboard!A$15,K29,NA())</f>
        <v>4</v>
      </c>
    </row>
    <row r="30" customFormat="false" ht="13.8" hidden="false" customHeight="false" outlineLevel="0" collapsed="false">
      <c r="A30" s="99" t="n">
        <v>42541</v>
      </c>
      <c r="B30" s="5" t="n">
        <v>3</v>
      </c>
      <c r="C30" s="5" t="n">
        <v>4</v>
      </c>
      <c r="D30" s="5" t="n">
        <v>5</v>
      </c>
      <c r="E30" s="5" t="n">
        <v>3</v>
      </c>
      <c r="F30" s="5" t="n">
        <v>3</v>
      </c>
      <c r="G30" s="5" t="n">
        <v>3</v>
      </c>
      <c r="H30" s="5" t="n">
        <v>5</v>
      </c>
      <c r="I30" s="5" t="n">
        <v>10</v>
      </c>
      <c r="J30" s="5" t="n">
        <v>15</v>
      </c>
      <c r="K30" s="98" t="n">
        <v>4</v>
      </c>
      <c r="M30" s="99" t="n">
        <v>42541</v>
      </c>
      <c r="N30" s="5" t="n">
        <f aca="false">IF(Dashboard!A$6,B30,NA())</f>
        <v>3</v>
      </c>
      <c r="O30" s="5" t="e">
        <f aca="false">IF(Dashboard!A$7,C30,NA())</f>
        <v>#N/A</v>
      </c>
      <c r="P30" s="5" t="n">
        <f aca="false">IF(Dashboard!A$8,D30,NA())</f>
        <v>5</v>
      </c>
      <c r="Q30" s="5" t="n">
        <f aca="false">IF(Dashboard!A$9,E30,NA())</f>
        <v>3</v>
      </c>
      <c r="R30" s="5" t="n">
        <f aca="false">IF(Dashboard!A$10,F30,NA())</f>
        <v>3</v>
      </c>
      <c r="S30" s="5" t="e">
        <f aca="false">IF(Dashboard!A$11,G30,NA())</f>
        <v>#N/A</v>
      </c>
      <c r="T30" s="5" t="n">
        <f aca="false">IF(Dashboard!A$12,H30,NA())</f>
        <v>5</v>
      </c>
      <c r="U30" s="5" t="n">
        <f aca="false">IF(Dashboard!A$13,I30,NA())</f>
        <v>10</v>
      </c>
      <c r="V30" s="5" t="e">
        <f aca="false">IF(Dashboard!A$14,J30,NA())</f>
        <v>#N/A</v>
      </c>
      <c r="W30" s="98" t="n">
        <f aca="false">IF(Dashboard!A$15,K30,NA())</f>
        <v>4</v>
      </c>
    </row>
    <row r="31" customFormat="false" ht="13.8" hidden="false" customHeight="false" outlineLevel="0" collapsed="false">
      <c r="A31" s="99" t="n">
        <v>42548</v>
      </c>
      <c r="B31" s="5" t="n">
        <v>3</v>
      </c>
      <c r="C31" s="5" t="n">
        <v>4</v>
      </c>
      <c r="D31" s="5" t="n">
        <v>5</v>
      </c>
      <c r="E31" s="5" t="n">
        <v>3</v>
      </c>
      <c r="F31" s="5" t="n">
        <v>3</v>
      </c>
      <c r="G31" s="5" t="n">
        <v>3</v>
      </c>
      <c r="H31" s="5" t="n">
        <v>5</v>
      </c>
      <c r="I31" s="5" t="n">
        <v>10</v>
      </c>
      <c r="J31" s="5" t="n">
        <v>15</v>
      </c>
      <c r="K31" s="98" t="n">
        <v>4</v>
      </c>
      <c r="M31" s="99" t="n">
        <v>42548</v>
      </c>
      <c r="N31" s="5" t="n">
        <f aca="false">IF(Dashboard!A$6,B31,NA())</f>
        <v>3</v>
      </c>
      <c r="O31" s="5" t="e">
        <f aca="false">IF(Dashboard!A$7,C31,NA())</f>
        <v>#N/A</v>
      </c>
      <c r="P31" s="5" t="n">
        <f aca="false">IF(Dashboard!A$8,D31,NA())</f>
        <v>5</v>
      </c>
      <c r="Q31" s="5" t="n">
        <f aca="false">IF(Dashboard!A$9,E31,NA())</f>
        <v>3</v>
      </c>
      <c r="R31" s="5" t="n">
        <f aca="false">IF(Dashboard!A$10,F31,NA())</f>
        <v>3</v>
      </c>
      <c r="S31" s="5" t="e">
        <f aca="false">IF(Dashboard!A$11,G31,NA())</f>
        <v>#N/A</v>
      </c>
      <c r="T31" s="5" t="n">
        <f aca="false">IF(Dashboard!A$12,H31,NA())</f>
        <v>5</v>
      </c>
      <c r="U31" s="5" t="n">
        <f aca="false">IF(Dashboard!A$13,I31,NA())</f>
        <v>10</v>
      </c>
      <c r="V31" s="5" t="e">
        <f aca="false">IF(Dashboard!A$14,J31,NA())</f>
        <v>#N/A</v>
      </c>
      <c r="W31" s="98" t="n">
        <f aca="false">IF(Dashboard!A$15,K31,NA())</f>
        <v>4</v>
      </c>
    </row>
    <row r="32" customFormat="false" ht="13.8" hidden="false" customHeight="false" outlineLevel="0" collapsed="false">
      <c r="A32" s="99" t="n">
        <v>42555</v>
      </c>
      <c r="B32" s="5" t="n">
        <v>3</v>
      </c>
      <c r="C32" s="5" t="n">
        <v>4</v>
      </c>
      <c r="D32" s="5" t="n">
        <v>5</v>
      </c>
      <c r="E32" s="5" t="n">
        <v>3</v>
      </c>
      <c r="F32" s="5" t="n">
        <v>3</v>
      </c>
      <c r="G32" s="5" t="n">
        <v>3</v>
      </c>
      <c r="H32" s="5" t="n">
        <v>5</v>
      </c>
      <c r="I32" s="5" t="n">
        <v>10</v>
      </c>
      <c r="J32" s="5" t="n">
        <v>15</v>
      </c>
      <c r="K32" s="98" t="n">
        <v>4</v>
      </c>
      <c r="M32" s="99" t="n">
        <v>42555</v>
      </c>
      <c r="N32" s="5" t="n">
        <f aca="false">IF(Dashboard!A$6,B32,NA())</f>
        <v>3</v>
      </c>
      <c r="O32" s="5" t="e">
        <f aca="false">IF(Dashboard!A$7,C32,NA())</f>
        <v>#N/A</v>
      </c>
      <c r="P32" s="5" t="n">
        <f aca="false">IF(Dashboard!A$8,D32,NA())</f>
        <v>5</v>
      </c>
      <c r="Q32" s="5" t="n">
        <f aca="false">IF(Dashboard!A$9,E32,NA())</f>
        <v>3</v>
      </c>
      <c r="R32" s="5" t="n">
        <f aca="false">IF(Dashboard!A$10,F32,NA())</f>
        <v>3</v>
      </c>
      <c r="S32" s="5" t="e">
        <f aca="false">IF(Dashboard!A$11,G32,NA())</f>
        <v>#N/A</v>
      </c>
      <c r="T32" s="5" t="n">
        <f aca="false">IF(Dashboard!A$12,H32,NA())</f>
        <v>5</v>
      </c>
      <c r="U32" s="5" t="n">
        <f aca="false">IF(Dashboard!A$13,I32,NA())</f>
        <v>10</v>
      </c>
      <c r="V32" s="5" t="e">
        <f aca="false">IF(Dashboard!A$14,J32,NA())</f>
        <v>#N/A</v>
      </c>
      <c r="W32" s="98" t="n">
        <f aca="false">IF(Dashboard!A$15,K32,NA())</f>
        <v>4</v>
      </c>
    </row>
    <row r="33" customFormat="false" ht="13.8" hidden="false" customHeight="false" outlineLevel="0" collapsed="false">
      <c r="A33" s="99" t="n">
        <v>42562</v>
      </c>
      <c r="B33" s="5" t="n">
        <v>3</v>
      </c>
      <c r="C33" s="5" t="n">
        <v>4</v>
      </c>
      <c r="D33" s="5" t="n">
        <v>5</v>
      </c>
      <c r="E33" s="5" t="n">
        <v>3</v>
      </c>
      <c r="F33" s="5" t="n">
        <v>3</v>
      </c>
      <c r="G33" s="5" t="n">
        <v>3</v>
      </c>
      <c r="H33" s="5" t="n">
        <v>5</v>
      </c>
      <c r="I33" s="5" t="n">
        <v>9</v>
      </c>
      <c r="J33" s="5" t="n">
        <v>15</v>
      </c>
      <c r="K33" s="98" t="n">
        <v>6</v>
      </c>
      <c r="M33" s="99" t="n">
        <v>42562</v>
      </c>
      <c r="N33" s="5" t="n">
        <f aca="false">IF(Dashboard!A$6,B33,NA())</f>
        <v>3</v>
      </c>
      <c r="O33" s="5" t="e">
        <f aca="false">IF(Dashboard!A$7,C33,NA())</f>
        <v>#N/A</v>
      </c>
      <c r="P33" s="5" t="n">
        <f aca="false">IF(Dashboard!A$8,D33,NA())</f>
        <v>5</v>
      </c>
      <c r="Q33" s="5" t="n">
        <f aca="false">IF(Dashboard!A$9,E33,NA())</f>
        <v>3</v>
      </c>
      <c r="R33" s="5" t="n">
        <f aca="false">IF(Dashboard!A$10,F33,NA())</f>
        <v>3</v>
      </c>
      <c r="S33" s="5" t="e">
        <f aca="false">IF(Dashboard!A$11,G33,NA())</f>
        <v>#N/A</v>
      </c>
      <c r="T33" s="5" t="n">
        <f aca="false">IF(Dashboard!A$12,H33,NA())</f>
        <v>5</v>
      </c>
      <c r="U33" s="5" t="n">
        <f aca="false">IF(Dashboard!A$13,I33,NA())</f>
        <v>9</v>
      </c>
      <c r="V33" s="5" t="e">
        <f aca="false">IF(Dashboard!A$14,J33,NA())</f>
        <v>#N/A</v>
      </c>
      <c r="W33" s="98" t="n">
        <f aca="false">IF(Dashboard!A$15,K33,NA())</f>
        <v>6</v>
      </c>
    </row>
    <row r="34" customFormat="false" ht="13.8" hidden="false" customHeight="false" outlineLevel="0" collapsed="false">
      <c r="A34" s="99" t="n">
        <v>42569</v>
      </c>
      <c r="B34" s="5" t="n">
        <v>3</v>
      </c>
      <c r="C34" s="5" t="n">
        <v>4</v>
      </c>
      <c r="D34" s="5" t="n">
        <v>5</v>
      </c>
      <c r="E34" s="5" t="n">
        <v>2</v>
      </c>
      <c r="F34" s="5" t="n">
        <v>3</v>
      </c>
      <c r="G34" s="5" t="n">
        <v>3</v>
      </c>
      <c r="H34" s="5" t="n">
        <v>5</v>
      </c>
      <c r="I34" s="5" t="n">
        <v>9</v>
      </c>
      <c r="J34" s="5" t="n">
        <v>15</v>
      </c>
      <c r="K34" s="98" t="n">
        <v>6</v>
      </c>
      <c r="M34" s="99" t="n">
        <v>42569</v>
      </c>
      <c r="N34" s="5" t="n">
        <f aca="false">IF(Dashboard!A$6,B34,NA())</f>
        <v>3</v>
      </c>
      <c r="O34" s="5" t="e">
        <f aca="false">IF(Dashboard!A$7,C34,NA())</f>
        <v>#N/A</v>
      </c>
      <c r="P34" s="5" t="n">
        <f aca="false">IF(Dashboard!A$8,D34,NA())</f>
        <v>5</v>
      </c>
      <c r="Q34" s="5" t="n">
        <f aca="false">IF(Dashboard!A$9,E34,NA())</f>
        <v>2</v>
      </c>
      <c r="R34" s="5" t="n">
        <f aca="false">IF(Dashboard!A$10,F34,NA())</f>
        <v>3</v>
      </c>
      <c r="S34" s="5" t="e">
        <f aca="false">IF(Dashboard!A$11,G34,NA())</f>
        <v>#N/A</v>
      </c>
      <c r="T34" s="5" t="n">
        <f aca="false">IF(Dashboard!A$12,H34,NA())</f>
        <v>5</v>
      </c>
      <c r="U34" s="5" t="n">
        <f aca="false">IF(Dashboard!A$13,I34,NA())</f>
        <v>9</v>
      </c>
      <c r="V34" s="5" t="e">
        <f aca="false">IF(Dashboard!A$14,J34,NA())</f>
        <v>#N/A</v>
      </c>
      <c r="W34" s="98" t="n">
        <f aca="false">IF(Dashboard!A$15,K34,NA())</f>
        <v>6</v>
      </c>
    </row>
    <row r="35" customFormat="false" ht="13.8" hidden="false" customHeight="false" outlineLevel="0" collapsed="false">
      <c r="A35" s="99" t="n">
        <v>42576</v>
      </c>
      <c r="B35" s="5" t="n">
        <v>3</v>
      </c>
      <c r="C35" s="5" t="n">
        <v>4</v>
      </c>
      <c r="D35" s="5" t="n">
        <v>5</v>
      </c>
      <c r="E35" s="5" t="n">
        <v>2</v>
      </c>
      <c r="F35" s="5" t="n">
        <v>4</v>
      </c>
      <c r="G35" s="5" t="n">
        <v>3</v>
      </c>
      <c r="H35" s="5" t="n">
        <v>4</v>
      </c>
      <c r="I35" s="5" t="n">
        <v>9</v>
      </c>
      <c r="J35" s="5" t="n">
        <v>15</v>
      </c>
      <c r="K35" s="98" t="n">
        <v>6</v>
      </c>
      <c r="M35" s="99" t="n">
        <v>42576</v>
      </c>
      <c r="N35" s="5" t="n">
        <f aca="false">IF(Dashboard!A$6,B35,NA())</f>
        <v>3</v>
      </c>
      <c r="O35" s="5" t="e">
        <f aca="false">IF(Dashboard!A$7,C35,NA())</f>
        <v>#N/A</v>
      </c>
      <c r="P35" s="5" t="n">
        <f aca="false">IF(Dashboard!A$8,D35,NA())</f>
        <v>5</v>
      </c>
      <c r="Q35" s="5" t="n">
        <f aca="false">IF(Dashboard!A$9,E35,NA())</f>
        <v>2</v>
      </c>
      <c r="R35" s="5" t="n">
        <f aca="false">IF(Dashboard!A$10,F35,NA())</f>
        <v>4</v>
      </c>
      <c r="S35" s="5" t="e">
        <f aca="false">IF(Dashboard!A$11,G35,NA())</f>
        <v>#N/A</v>
      </c>
      <c r="T35" s="5" t="n">
        <f aca="false">IF(Dashboard!A$12,H35,NA())</f>
        <v>4</v>
      </c>
      <c r="U35" s="5" t="n">
        <f aca="false">IF(Dashboard!A$13,I35,NA())</f>
        <v>9</v>
      </c>
      <c r="V35" s="5" t="e">
        <f aca="false">IF(Dashboard!A$14,J35,NA())</f>
        <v>#N/A</v>
      </c>
      <c r="W35" s="98" t="n">
        <f aca="false">IF(Dashboard!A$15,K35,NA())</f>
        <v>6</v>
      </c>
    </row>
    <row r="36" customFormat="false" ht="13.8" hidden="false" customHeight="false" outlineLevel="0" collapsed="false">
      <c r="A36" s="99" t="n">
        <v>42583</v>
      </c>
      <c r="B36" s="5" t="n">
        <v>3</v>
      </c>
      <c r="C36" s="5" t="n">
        <v>4</v>
      </c>
      <c r="D36" s="5" t="n">
        <v>5</v>
      </c>
      <c r="E36" s="5" t="n">
        <v>2</v>
      </c>
      <c r="F36" s="5" t="n">
        <v>4</v>
      </c>
      <c r="G36" s="5" t="n">
        <v>3</v>
      </c>
      <c r="H36" s="5" t="n">
        <v>4</v>
      </c>
      <c r="I36" s="5" t="n">
        <v>9</v>
      </c>
      <c r="J36" s="5" t="n">
        <v>14</v>
      </c>
      <c r="K36" s="98" t="n">
        <v>6</v>
      </c>
      <c r="M36" s="99" t="n">
        <v>42583</v>
      </c>
      <c r="N36" s="5" t="n">
        <f aca="false">IF(Dashboard!A$6,B36,NA())</f>
        <v>3</v>
      </c>
      <c r="O36" s="5" t="e">
        <f aca="false">IF(Dashboard!A$7,C36,NA())</f>
        <v>#N/A</v>
      </c>
      <c r="P36" s="5" t="n">
        <f aca="false">IF(Dashboard!A$8,D36,NA())</f>
        <v>5</v>
      </c>
      <c r="Q36" s="5" t="n">
        <f aca="false">IF(Dashboard!A$9,E36,NA())</f>
        <v>2</v>
      </c>
      <c r="R36" s="5" t="n">
        <f aca="false">IF(Dashboard!A$10,F36,NA())</f>
        <v>4</v>
      </c>
      <c r="S36" s="5" t="e">
        <f aca="false">IF(Dashboard!A$11,G36,NA())</f>
        <v>#N/A</v>
      </c>
      <c r="T36" s="5" t="n">
        <f aca="false">IF(Dashboard!A$12,H36,NA())</f>
        <v>4</v>
      </c>
      <c r="U36" s="5" t="n">
        <f aca="false">IF(Dashboard!A$13,I36,NA())</f>
        <v>9</v>
      </c>
      <c r="V36" s="5" t="e">
        <f aca="false">IF(Dashboard!A$14,J36,NA())</f>
        <v>#N/A</v>
      </c>
      <c r="W36" s="98" t="n">
        <f aca="false">IF(Dashboard!A$15,K36,NA())</f>
        <v>6</v>
      </c>
    </row>
    <row r="37" customFormat="false" ht="13.8" hidden="false" customHeight="false" outlineLevel="0" collapsed="false">
      <c r="A37" s="99" t="n">
        <v>42590</v>
      </c>
      <c r="B37" s="5" t="n">
        <v>3</v>
      </c>
      <c r="C37" s="5" t="n">
        <v>4</v>
      </c>
      <c r="D37" s="5" t="n">
        <v>4</v>
      </c>
      <c r="E37" s="5" t="n">
        <v>2</v>
      </c>
      <c r="F37" s="5" t="n">
        <v>4</v>
      </c>
      <c r="G37" s="5" t="n">
        <v>3</v>
      </c>
      <c r="H37" s="5" t="n">
        <v>4</v>
      </c>
      <c r="I37" s="5" t="n">
        <v>9</v>
      </c>
      <c r="J37" s="5" t="n">
        <v>14</v>
      </c>
      <c r="K37" s="98" t="n">
        <v>6</v>
      </c>
      <c r="M37" s="99" t="n">
        <v>42590</v>
      </c>
      <c r="N37" s="5" t="n">
        <f aca="false">IF(Dashboard!A$6,B37,NA())</f>
        <v>3</v>
      </c>
      <c r="O37" s="5" t="e">
        <f aca="false">IF(Dashboard!A$7,C37,NA())</f>
        <v>#N/A</v>
      </c>
      <c r="P37" s="5" t="n">
        <f aca="false">IF(Dashboard!A$8,D37,NA())</f>
        <v>4</v>
      </c>
      <c r="Q37" s="5" t="n">
        <f aca="false">IF(Dashboard!A$9,E37,NA())</f>
        <v>2</v>
      </c>
      <c r="R37" s="5" t="n">
        <f aca="false">IF(Dashboard!A$10,F37,NA())</f>
        <v>4</v>
      </c>
      <c r="S37" s="5" t="e">
        <f aca="false">IF(Dashboard!A$11,G37,NA())</f>
        <v>#N/A</v>
      </c>
      <c r="T37" s="5" t="n">
        <f aca="false">IF(Dashboard!A$12,H37,NA())</f>
        <v>4</v>
      </c>
      <c r="U37" s="5" t="n">
        <f aca="false">IF(Dashboard!A$13,I37,NA())</f>
        <v>9</v>
      </c>
      <c r="V37" s="5" t="e">
        <f aca="false">IF(Dashboard!A$14,J37,NA())</f>
        <v>#N/A</v>
      </c>
      <c r="W37" s="98" t="n">
        <f aca="false">IF(Dashboard!A$15,K37,NA())</f>
        <v>6</v>
      </c>
    </row>
    <row r="38" customFormat="false" ht="13.8" hidden="false" customHeight="false" outlineLevel="0" collapsed="false">
      <c r="A38" s="99" t="n">
        <v>42597</v>
      </c>
      <c r="B38" s="5" t="n">
        <v>3</v>
      </c>
      <c r="C38" s="5" t="n">
        <v>4</v>
      </c>
      <c r="D38" s="5" t="n">
        <v>4</v>
      </c>
      <c r="E38" s="5" t="n">
        <v>2</v>
      </c>
      <c r="F38" s="5" t="n">
        <v>4</v>
      </c>
      <c r="G38" s="5" t="n">
        <v>3</v>
      </c>
      <c r="H38" s="5" t="n">
        <v>4</v>
      </c>
      <c r="I38" s="5" t="n">
        <v>9</v>
      </c>
      <c r="J38" s="5" t="n">
        <v>14</v>
      </c>
      <c r="K38" s="98" t="n">
        <v>6</v>
      </c>
      <c r="M38" s="99" t="n">
        <v>42597</v>
      </c>
      <c r="N38" s="5" t="n">
        <f aca="false">IF(Dashboard!A$6,B38,NA())</f>
        <v>3</v>
      </c>
      <c r="O38" s="5" t="e">
        <f aca="false">IF(Dashboard!A$7,C38,NA())</f>
        <v>#N/A</v>
      </c>
      <c r="P38" s="5" t="n">
        <f aca="false">IF(Dashboard!A$8,D38,NA())</f>
        <v>4</v>
      </c>
      <c r="Q38" s="5" t="n">
        <f aca="false">IF(Dashboard!A$9,E38,NA())</f>
        <v>2</v>
      </c>
      <c r="R38" s="5" t="n">
        <f aca="false">IF(Dashboard!A$10,F38,NA())</f>
        <v>4</v>
      </c>
      <c r="S38" s="5" t="e">
        <f aca="false">IF(Dashboard!A$11,G38,NA())</f>
        <v>#N/A</v>
      </c>
      <c r="T38" s="5" t="n">
        <f aca="false">IF(Dashboard!A$12,H38,NA())</f>
        <v>4</v>
      </c>
      <c r="U38" s="5" t="n">
        <f aca="false">IF(Dashboard!A$13,I38,NA())</f>
        <v>9</v>
      </c>
      <c r="V38" s="5" t="e">
        <f aca="false">IF(Dashboard!A$14,J38,NA())</f>
        <v>#N/A</v>
      </c>
      <c r="W38" s="98" t="n">
        <f aca="false">IF(Dashboard!A$15,K38,NA())</f>
        <v>6</v>
      </c>
    </row>
    <row r="39" customFormat="false" ht="13.8" hidden="false" customHeight="false" outlineLevel="0" collapsed="false">
      <c r="A39" s="99" t="n">
        <v>42604</v>
      </c>
      <c r="B39" s="5" t="n">
        <v>3</v>
      </c>
      <c r="C39" s="5" t="n">
        <v>4</v>
      </c>
      <c r="D39" s="5" t="n">
        <v>6</v>
      </c>
      <c r="E39" s="5" t="n">
        <v>2</v>
      </c>
      <c r="F39" s="5" t="n">
        <v>4</v>
      </c>
      <c r="G39" s="5" t="n">
        <v>3</v>
      </c>
      <c r="H39" s="5" t="n">
        <v>4</v>
      </c>
      <c r="I39" s="5" t="n">
        <v>9</v>
      </c>
      <c r="J39" s="5" t="n">
        <v>14</v>
      </c>
      <c r="K39" s="98" t="n">
        <v>6</v>
      </c>
      <c r="M39" s="99" t="n">
        <v>42604</v>
      </c>
      <c r="N39" s="5" t="n">
        <f aca="false">IF(Dashboard!A$6,B39,NA())</f>
        <v>3</v>
      </c>
      <c r="O39" s="5" t="e">
        <f aca="false">IF(Dashboard!A$7,C39,NA())</f>
        <v>#N/A</v>
      </c>
      <c r="P39" s="5" t="n">
        <f aca="false">IF(Dashboard!A$8,D39,NA())</f>
        <v>6</v>
      </c>
      <c r="Q39" s="5" t="n">
        <f aca="false">IF(Dashboard!A$9,E39,NA())</f>
        <v>2</v>
      </c>
      <c r="R39" s="5" t="n">
        <f aca="false">IF(Dashboard!A$10,F39,NA())</f>
        <v>4</v>
      </c>
      <c r="S39" s="5" t="e">
        <f aca="false">IF(Dashboard!A$11,G39,NA())</f>
        <v>#N/A</v>
      </c>
      <c r="T39" s="5" t="n">
        <f aca="false">IF(Dashboard!A$12,H39,NA())</f>
        <v>4</v>
      </c>
      <c r="U39" s="5" t="n">
        <f aca="false">IF(Dashboard!A$13,I39,NA())</f>
        <v>9</v>
      </c>
      <c r="V39" s="5" t="e">
        <f aca="false">IF(Dashboard!A$14,J39,NA())</f>
        <v>#N/A</v>
      </c>
      <c r="W39" s="98" t="n">
        <f aca="false">IF(Dashboard!A$15,K39,NA())</f>
        <v>6</v>
      </c>
    </row>
    <row r="40" customFormat="false" ht="13.8" hidden="false" customHeight="false" outlineLevel="0" collapsed="false">
      <c r="A40" s="99" t="n">
        <v>42611</v>
      </c>
      <c r="B40" s="5" t="n">
        <v>3</v>
      </c>
      <c r="C40" s="5" t="n">
        <v>4</v>
      </c>
      <c r="D40" s="5" t="n">
        <v>6</v>
      </c>
      <c r="E40" s="5" t="n">
        <v>2</v>
      </c>
      <c r="F40" s="5" t="n">
        <v>4</v>
      </c>
      <c r="G40" s="5" t="n">
        <v>3</v>
      </c>
      <c r="H40" s="5" t="n">
        <v>4</v>
      </c>
      <c r="I40" s="5" t="n">
        <v>9</v>
      </c>
      <c r="J40" s="5" t="n">
        <v>14</v>
      </c>
      <c r="K40" s="98" t="n">
        <v>6</v>
      </c>
      <c r="M40" s="99" t="n">
        <v>42611</v>
      </c>
      <c r="N40" s="5" t="n">
        <f aca="false">IF(Dashboard!A$6,B40,NA())</f>
        <v>3</v>
      </c>
      <c r="O40" s="5" t="e">
        <f aca="false">IF(Dashboard!A$7,C40,NA())</f>
        <v>#N/A</v>
      </c>
      <c r="P40" s="5" t="n">
        <f aca="false">IF(Dashboard!A$8,D40,NA())</f>
        <v>6</v>
      </c>
      <c r="Q40" s="5" t="n">
        <f aca="false">IF(Dashboard!A$9,E40,NA())</f>
        <v>2</v>
      </c>
      <c r="R40" s="5" t="n">
        <f aca="false">IF(Dashboard!A$10,F40,NA())</f>
        <v>4</v>
      </c>
      <c r="S40" s="5" t="e">
        <f aca="false">IF(Dashboard!A$11,G40,NA())</f>
        <v>#N/A</v>
      </c>
      <c r="T40" s="5" t="n">
        <f aca="false">IF(Dashboard!A$12,H40,NA())</f>
        <v>4</v>
      </c>
      <c r="U40" s="5" t="n">
        <f aca="false">IF(Dashboard!A$13,I40,NA())</f>
        <v>9</v>
      </c>
      <c r="V40" s="5" t="e">
        <f aca="false">IF(Dashboard!A$14,J40,NA())</f>
        <v>#N/A</v>
      </c>
      <c r="W40" s="98" t="n">
        <f aca="false">IF(Dashboard!A$15,K40,NA())</f>
        <v>6</v>
      </c>
    </row>
    <row r="41" customFormat="false" ht="13.8" hidden="false" customHeight="false" outlineLevel="0" collapsed="false">
      <c r="A41" s="99" t="n">
        <v>42618</v>
      </c>
      <c r="B41" s="5" t="n">
        <v>3</v>
      </c>
      <c r="C41" s="5" t="n">
        <v>3</v>
      </c>
      <c r="D41" s="5" t="n">
        <v>6</v>
      </c>
      <c r="E41" s="5" t="n">
        <v>2</v>
      </c>
      <c r="F41" s="5" t="n">
        <v>4</v>
      </c>
      <c r="G41" s="5" t="n">
        <v>3</v>
      </c>
      <c r="H41" s="5" t="n">
        <v>4</v>
      </c>
      <c r="I41" s="5" t="n">
        <v>9</v>
      </c>
      <c r="J41" s="5" t="n">
        <v>14</v>
      </c>
      <c r="K41" s="98" t="n">
        <v>6</v>
      </c>
      <c r="M41" s="99" t="n">
        <v>42618</v>
      </c>
      <c r="N41" s="5" t="n">
        <f aca="false">IF(Dashboard!A$6,B41,NA())</f>
        <v>3</v>
      </c>
      <c r="O41" s="5" t="e">
        <f aca="false">IF(Dashboard!A$7,C41,NA())</f>
        <v>#N/A</v>
      </c>
      <c r="P41" s="5" t="n">
        <f aca="false">IF(Dashboard!A$8,D41,NA())</f>
        <v>6</v>
      </c>
      <c r="Q41" s="5" t="n">
        <f aca="false">IF(Dashboard!A$9,E41,NA())</f>
        <v>2</v>
      </c>
      <c r="R41" s="5" t="n">
        <f aca="false">IF(Dashboard!A$10,F41,NA())</f>
        <v>4</v>
      </c>
      <c r="S41" s="5" t="e">
        <f aca="false">IF(Dashboard!A$11,G41,NA())</f>
        <v>#N/A</v>
      </c>
      <c r="T41" s="5" t="n">
        <f aca="false">IF(Dashboard!A$12,H41,NA())</f>
        <v>4</v>
      </c>
      <c r="U41" s="5" t="n">
        <f aca="false">IF(Dashboard!A$13,I41,NA())</f>
        <v>9</v>
      </c>
      <c r="V41" s="5" t="e">
        <f aca="false">IF(Dashboard!A$14,J41,NA())</f>
        <v>#N/A</v>
      </c>
      <c r="W41" s="98" t="n">
        <f aca="false">IF(Dashboard!A$15,K41,NA())</f>
        <v>6</v>
      </c>
    </row>
    <row r="42" customFormat="false" ht="13.8" hidden="false" customHeight="false" outlineLevel="0" collapsed="false">
      <c r="A42" s="99" t="n">
        <v>42625</v>
      </c>
      <c r="B42" s="5" t="n">
        <v>4</v>
      </c>
      <c r="C42" s="5" t="n">
        <v>3</v>
      </c>
      <c r="D42" s="5" t="n">
        <v>6</v>
      </c>
      <c r="E42" s="5" t="n">
        <v>2</v>
      </c>
      <c r="F42" s="5" t="n">
        <v>4</v>
      </c>
      <c r="G42" s="5" t="n">
        <v>3</v>
      </c>
      <c r="H42" s="5" t="n">
        <v>4</v>
      </c>
      <c r="I42" s="5" t="n">
        <v>9</v>
      </c>
      <c r="J42" s="5" t="n">
        <v>14</v>
      </c>
      <c r="K42" s="98" t="n">
        <v>6</v>
      </c>
      <c r="M42" s="99" t="n">
        <v>42625</v>
      </c>
      <c r="N42" s="5" t="n">
        <f aca="false">IF(Dashboard!A$6,B42,NA())</f>
        <v>4</v>
      </c>
      <c r="O42" s="5" t="e">
        <f aca="false">IF(Dashboard!A$7,C42,NA())</f>
        <v>#N/A</v>
      </c>
      <c r="P42" s="5" t="n">
        <f aca="false">IF(Dashboard!A$8,D42,NA())</f>
        <v>6</v>
      </c>
      <c r="Q42" s="5" t="n">
        <f aca="false">IF(Dashboard!A$9,E42,NA())</f>
        <v>2</v>
      </c>
      <c r="R42" s="5" t="n">
        <f aca="false">IF(Dashboard!A$10,F42,NA())</f>
        <v>4</v>
      </c>
      <c r="S42" s="5" t="e">
        <f aca="false">IF(Dashboard!A$11,G42,NA())</f>
        <v>#N/A</v>
      </c>
      <c r="T42" s="5" t="n">
        <f aca="false">IF(Dashboard!A$12,H42,NA())</f>
        <v>4</v>
      </c>
      <c r="U42" s="5" t="n">
        <f aca="false">IF(Dashboard!A$13,I42,NA())</f>
        <v>9</v>
      </c>
      <c r="V42" s="5" t="e">
        <f aca="false">IF(Dashboard!A$14,J42,NA())</f>
        <v>#N/A</v>
      </c>
      <c r="W42" s="98" t="n">
        <f aca="false">IF(Dashboard!A$15,K42,NA())</f>
        <v>6</v>
      </c>
    </row>
    <row r="43" customFormat="false" ht="13.8" hidden="false" customHeight="false" outlineLevel="0" collapsed="false">
      <c r="A43" s="99" t="n">
        <v>42632</v>
      </c>
      <c r="B43" s="5" t="n">
        <v>4</v>
      </c>
      <c r="C43" s="5" t="n">
        <v>3</v>
      </c>
      <c r="D43" s="5" t="n">
        <v>6</v>
      </c>
      <c r="E43" s="5" t="n">
        <v>2</v>
      </c>
      <c r="F43" s="5" t="n">
        <v>5</v>
      </c>
      <c r="G43" s="5" t="n">
        <v>3</v>
      </c>
      <c r="H43" s="5" t="n">
        <v>4</v>
      </c>
      <c r="I43" s="5" t="n">
        <v>9</v>
      </c>
      <c r="J43" s="5" t="n">
        <v>14</v>
      </c>
      <c r="K43" s="98" t="n">
        <v>6</v>
      </c>
      <c r="M43" s="99" t="n">
        <v>42632</v>
      </c>
      <c r="N43" s="5" t="n">
        <f aca="false">IF(Dashboard!A$6,B43,NA())</f>
        <v>4</v>
      </c>
      <c r="O43" s="5" t="e">
        <f aca="false">IF(Dashboard!A$7,C43,NA())</f>
        <v>#N/A</v>
      </c>
      <c r="P43" s="5" t="n">
        <f aca="false">IF(Dashboard!A$8,D43,NA())</f>
        <v>6</v>
      </c>
      <c r="Q43" s="5" t="n">
        <f aca="false">IF(Dashboard!A$9,E43,NA())</f>
        <v>2</v>
      </c>
      <c r="R43" s="5" t="n">
        <f aca="false">IF(Dashboard!A$10,F43,NA())</f>
        <v>5</v>
      </c>
      <c r="S43" s="5" t="e">
        <f aca="false">IF(Dashboard!A$11,G43,NA())</f>
        <v>#N/A</v>
      </c>
      <c r="T43" s="5" t="n">
        <f aca="false">IF(Dashboard!A$12,H43,NA())</f>
        <v>4</v>
      </c>
      <c r="U43" s="5" t="n">
        <f aca="false">IF(Dashboard!A$13,I43,NA())</f>
        <v>9</v>
      </c>
      <c r="V43" s="5" t="e">
        <f aca="false">IF(Dashboard!A$14,J43,NA())</f>
        <v>#N/A</v>
      </c>
      <c r="W43" s="98" t="n">
        <f aca="false">IF(Dashboard!A$15,K43,NA())</f>
        <v>6</v>
      </c>
    </row>
    <row r="44" customFormat="false" ht="13.8" hidden="false" customHeight="false" outlineLevel="0" collapsed="false">
      <c r="A44" s="99" t="n">
        <v>42639</v>
      </c>
      <c r="B44" s="5" t="n">
        <v>4</v>
      </c>
      <c r="C44" s="5" t="n">
        <v>3</v>
      </c>
      <c r="D44" s="5" t="n">
        <v>6</v>
      </c>
      <c r="E44" s="5" t="n">
        <v>2</v>
      </c>
      <c r="F44" s="5" t="n">
        <v>5</v>
      </c>
      <c r="G44" s="5" t="n">
        <v>3</v>
      </c>
      <c r="H44" s="5" t="n">
        <v>4</v>
      </c>
      <c r="I44" s="5" t="n">
        <v>9</v>
      </c>
      <c r="J44" s="5" t="n">
        <v>14</v>
      </c>
      <c r="K44" s="98" t="n">
        <v>8</v>
      </c>
      <c r="M44" s="99" t="n">
        <v>42639</v>
      </c>
      <c r="N44" s="5" t="n">
        <f aca="false">IF(Dashboard!A$6,B44,NA())</f>
        <v>4</v>
      </c>
      <c r="O44" s="5" t="e">
        <f aca="false">IF(Dashboard!A$7,C44,NA())</f>
        <v>#N/A</v>
      </c>
      <c r="P44" s="5" t="n">
        <f aca="false">IF(Dashboard!A$8,D44,NA())</f>
        <v>6</v>
      </c>
      <c r="Q44" s="5" t="n">
        <f aca="false">IF(Dashboard!A$9,E44,NA())</f>
        <v>2</v>
      </c>
      <c r="R44" s="5" t="n">
        <f aca="false">IF(Dashboard!A$10,F44,NA())</f>
        <v>5</v>
      </c>
      <c r="S44" s="5" t="e">
        <f aca="false">IF(Dashboard!A$11,G44,NA())</f>
        <v>#N/A</v>
      </c>
      <c r="T44" s="5" t="n">
        <f aca="false">IF(Dashboard!A$12,H44,NA())</f>
        <v>4</v>
      </c>
      <c r="U44" s="5" t="n">
        <f aca="false">IF(Dashboard!A$13,I44,NA())</f>
        <v>9</v>
      </c>
      <c r="V44" s="5" t="e">
        <f aca="false">IF(Dashboard!A$14,J44,NA())</f>
        <v>#N/A</v>
      </c>
      <c r="W44" s="98" t="n">
        <f aca="false">IF(Dashboard!A$15,K44,NA())</f>
        <v>8</v>
      </c>
    </row>
    <row r="45" customFormat="false" ht="13.8" hidden="false" customHeight="false" outlineLevel="0" collapsed="false">
      <c r="A45" s="99" t="n">
        <v>42646</v>
      </c>
      <c r="B45" s="5" t="n">
        <v>4</v>
      </c>
      <c r="C45" s="5" t="n">
        <v>3</v>
      </c>
      <c r="D45" s="5" t="n">
        <v>6</v>
      </c>
      <c r="E45" s="5" t="n">
        <v>2</v>
      </c>
      <c r="F45" s="5" t="n">
        <v>5</v>
      </c>
      <c r="G45" s="5" t="n">
        <v>3</v>
      </c>
      <c r="H45" s="5" t="n">
        <v>4</v>
      </c>
      <c r="I45" s="5" t="n">
        <v>10</v>
      </c>
      <c r="J45" s="5" t="n">
        <v>14</v>
      </c>
      <c r="K45" s="98" t="n">
        <v>8</v>
      </c>
      <c r="M45" s="99" t="n">
        <v>42646</v>
      </c>
      <c r="N45" s="5" t="n">
        <f aca="false">IF(Dashboard!A$6,B45,NA())</f>
        <v>4</v>
      </c>
      <c r="O45" s="5" t="e">
        <f aca="false">IF(Dashboard!A$7,C45,NA())</f>
        <v>#N/A</v>
      </c>
      <c r="P45" s="5" t="n">
        <f aca="false">IF(Dashboard!A$8,D45,NA())</f>
        <v>6</v>
      </c>
      <c r="Q45" s="5" t="n">
        <f aca="false">IF(Dashboard!A$9,E45,NA())</f>
        <v>2</v>
      </c>
      <c r="R45" s="5" t="n">
        <f aca="false">IF(Dashboard!A$10,F45,NA())</f>
        <v>5</v>
      </c>
      <c r="S45" s="5" t="e">
        <f aca="false">IF(Dashboard!A$11,G45,NA())</f>
        <v>#N/A</v>
      </c>
      <c r="T45" s="5" t="n">
        <f aca="false">IF(Dashboard!A$12,H45,NA())</f>
        <v>4</v>
      </c>
      <c r="U45" s="5" t="n">
        <f aca="false">IF(Dashboard!A$13,I45,NA())</f>
        <v>10</v>
      </c>
      <c r="V45" s="5" t="e">
        <f aca="false">IF(Dashboard!A$14,J45,NA())</f>
        <v>#N/A</v>
      </c>
      <c r="W45" s="98" t="n">
        <f aca="false">IF(Dashboard!A$15,K45,NA())</f>
        <v>8</v>
      </c>
    </row>
    <row r="46" customFormat="false" ht="13.8" hidden="false" customHeight="false" outlineLevel="0" collapsed="false">
      <c r="A46" s="99" t="n">
        <v>42653</v>
      </c>
      <c r="B46" s="5" t="n">
        <v>4</v>
      </c>
      <c r="C46" s="5" t="n">
        <v>3</v>
      </c>
      <c r="D46" s="5" t="n">
        <v>6</v>
      </c>
      <c r="E46" s="5" t="n">
        <v>2</v>
      </c>
      <c r="F46" s="5" t="n">
        <v>5</v>
      </c>
      <c r="G46" s="5" t="n">
        <v>3</v>
      </c>
      <c r="H46" s="5" t="n">
        <v>4</v>
      </c>
      <c r="I46" s="5" t="n">
        <v>10</v>
      </c>
      <c r="J46" s="5" t="n">
        <v>13</v>
      </c>
      <c r="K46" s="98" t="n">
        <v>8</v>
      </c>
      <c r="M46" s="99" t="n">
        <v>42653</v>
      </c>
      <c r="N46" s="5" t="n">
        <f aca="false">IF(Dashboard!A$6,B46,NA())</f>
        <v>4</v>
      </c>
      <c r="O46" s="5" t="e">
        <f aca="false">IF(Dashboard!A$7,C46,NA())</f>
        <v>#N/A</v>
      </c>
      <c r="P46" s="5" t="n">
        <f aca="false">IF(Dashboard!A$8,D46,NA())</f>
        <v>6</v>
      </c>
      <c r="Q46" s="5" t="n">
        <f aca="false">IF(Dashboard!A$9,E46,NA())</f>
        <v>2</v>
      </c>
      <c r="R46" s="5" t="n">
        <f aca="false">IF(Dashboard!A$10,F46,NA())</f>
        <v>5</v>
      </c>
      <c r="S46" s="5" t="e">
        <f aca="false">IF(Dashboard!A$11,G46,NA())</f>
        <v>#N/A</v>
      </c>
      <c r="T46" s="5" t="n">
        <f aca="false">IF(Dashboard!A$12,H46,NA())</f>
        <v>4</v>
      </c>
      <c r="U46" s="5" t="n">
        <f aca="false">IF(Dashboard!A$13,I46,NA())</f>
        <v>10</v>
      </c>
      <c r="V46" s="5" t="e">
        <f aca="false">IF(Dashboard!A$14,J46,NA())</f>
        <v>#N/A</v>
      </c>
      <c r="W46" s="98" t="n">
        <f aca="false">IF(Dashboard!A$15,K46,NA())</f>
        <v>8</v>
      </c>
    </row>
    <row r="47" customFormat="false" ht="13.8" hidden="false" customHeight="false" outlineLevel="0" collapsed="false">
      <c r="A47" s="99" t="n">
        <v>42653</v>
      </c>
      <c r="B47" s="5" t="n">
        <v>4</v>
      </c>
      <c r="C47" s="5" t="n">
        <v>3</v>
      </c>
      <c r="D47" s="5" t="n">
        <v>7</v>
      </c>
      <c r="E47" s="5" t="n">
        <v>1</v>
      </c>
      <c r="F47" s="5" t="n">
        <v>6</v>
      </c>
      <c r="G47" s="5" t="n">
        <v>2</v>
      </c>
      <c r="H47" s="5" t="n">
        <v>5</v>
      </c>
      <c r="I47" s="5" t="n">
        <v>10</v>
      </c>
      <c r="J47" s="5" t="n">
        <v>13</v>
      </c>
      <c r="K47" s="98" t="n">
        <v>8</v>
      </c>
      <c r="M47" s="99" t="n">
        <v>42653</v>
      </c>
      <c r="N47" s="5" t="n">
        <f aca="false">IF(Dashboard!A$6,B47,NA())</f>
        <v>4</v>
      </c>
      <c r="O47" s="5" t="e">
        <f aca="false">IF(Dashboard!A$7,C47,NA())</f>
        <v>#N/A</v>
      </c>
      <c r="P47" s="5" t="n">
        <f aca="false">IF(Dashboard!A$8,D47,NA())</f>
        <v>7</v>
      </c>
      <c r="Q47" s="5" t="n">
        <f aca="false">IF(Dashboard!A$9,E47,NA())</f>
        <v>1</v>
      </c>
      <c r="R47" s="5" t="n">
        <f aca="false">IF(Dashboard!A$10,F47,NA())</f>
        <v>6</v>
      </c>
      <c r="S47" s="5" t="e">
        <f aca="false">IF(Dashboard!A$11,G47,NA())</f>
        <v>#N/A</v>
      </c>
      <c r="T47" s="5" t="n">
        <f aca="false">IF(Dashboard!A$12,H47,NA())</f>
        <v>5</v>
      </c>
      <c r="U47" s="5" t="n">
        <f aca="false">IF(Dashboard!A$13,I47,NA())</f>
        <v>10</v>
      </c>
      <c r="V47" s="5" t="e">
        <f aca="false">IF(Dashboard!A$14,J47,NA())</f>
        <v>#N/A</v>
      </c>
      <c r="W47" s="98" t="n">
        <f aca="false">IF(Dashboard!A$15,K47,NA())</f>
        <v>8</v>
      </c>
    </row>
    <row r="48" customFormat="false" ht="13.8" hidden="false" customHeight="false" outlineLevel="0" collapsed="false">
      <c r="A48" s="99" t="n">
        <v>42667</v>
      </c>
      <c r="B48" s="5" t="n">
        <v>4</v>
      </c>
      <c r="C48" s="5" t="n">
        <v>4</v>
      </c>
      <c r="D48" s="5" t="n">
        <v>7</v>
      </c>
      <c r="E48" s="5" t="n">
        <v>1</v>
      </c>
      <c r="F48" s="5" t="n">
        <v>6</v>
      </c>
      <c r="G48" s="5" t="n">
        <v>2</v>
      </c>
      <c r="H48" s="5" t="n">
        <v>5</v>
      </c>
      <c r="I48" s="5" t="n">
        <v>10</v>
      </c>
      <c r="J48" s="5" t="n">
        <v>13</v>
      </c>
      <c r="K48" s="98" t="n">
        <v>8</v>
      </c>
      <c r="M48" s="99" t="n">
        <v>42667</v>
      </c>
      <c r="N48" s="5" t="n">
        <f aca="false">IF(Dashboard!A$6,B48,NA())</f>
        <v>4</v>
      </c>
      <c r="O48" s="5" t="e">
        <f aca="false">IF(Dashboard!A$7,C48,NA())</f>
        <v>#N/A</v>
      </c>
      <c r="P48" s="5" t="n">
        <f aca="false">IF(Dashboard!A$8,D48,NA())</f>
        <v>7</v>
      </c>
      <c r="Q48" s="5" t="n">
        <f aca="false">IF(Dashboard!A$9,E48,NA())</f>
        <v>1</v>
      </c>
      <c r="R48" s="5" t="n">
        <f aca="false">IF(Dashboard!A$10,F48,NA())</f>
        <v>6</v>
      </c>
      <c r="S48" s="5" t="e">
        <f aca="false">IF(Dashboard!A$11,G48,NA())</f>
        <v>#N/A</v>
      </c>
      <c r="T48" s="5" t="n">
        <f aca="false">IF(Dashboard!A$12,H48,NA())</f>
        <v>5</v>
      </c>
      <c r="U48" s="5" t="n">
        <f aca="false">IF(Dashboard!A$13,I48,NA())</f>
        <v>10</v>
      </c>
      <c r="V48" s="5" t="e">
        <f aca="false">IF(Dashboard!A$14,J48,NA())</f>
        <v>#N/A</v>
      </c>
      <c r="W48" s="98" t="n">
        <f aca="false">IF(Dashboard!A$15,K48,NA())</f>
        <v>8</v>
      </c>
    </row>
    <row r="49" customFormat="false" ht="13.8" hidden="false" customHeight="false" outlineLevel="0" collapsed="false">
      <c r="A49" s="99" t="n">
        <v>42674</v>
      </c>
      <c r="B49" s="5" t="n">
        <v>4</v>
      </c>
      <c r="C49" s="5" t="n">
        <v>4</v>
      </c>
      <c r="D49" s="5" t="n">
        <v>7</v>
      </c>
      <c r="E49" s="5" t="n">
        <v>1</v>
      </c>
      <c r="F49" s="5" t="n">
        <v>6</v>
      </c>
      <c r="G49" s="5" t="n">
        <v>2</v>
      </c>
      <c r="H49" s="5" t="n">
        <v>5</v>
      </c>
      <c r="I49" s="5" t="n">
        <v>10</v>
      </c>
      <c r="J49" s="5" t="n">
        <v>13</v>
      </c>
      <c r="K49" s="98" t="n">
        <v>8</v>
      </c>
      <c r="M49" s="99" t="n">
        <v>42674</v>
      </c>
      <c r="N49" s="5" t="n">
        <f aca="false">IF(Dashboard!A$6,B49,NA())</f>
        <v>4</v>
      </c>
      <c r="O49" s="5" t="e">
        <f aca="false">IF(Dashboard!A$7,C49,NA())</f>
        <v>#N/A</v>
      </c>
      <c r="P49" s="5" t="n">
        <f aca="false">IF(Dashboard!A$8,D49,NA())</f>
        <v>7</v>
      </c>
      <c r="Q49" s="5" t="n">
        <f aca="false">IF(Dashboard!A$9,E49,NA())</f>
        <v>1</v>
      </c>
      <c r="R49" s="5" t="n">
        <f aca="false">IF(Dashboard!A$10,F49,NA())</f>
        <v>6</v>
      </c>
      <c r="S49" s="5" t="e">
        <f aca="false">IF(Dashboard!A$11,G49,NA())</f>
        <v>#N/A</v>
      </c>
      <c r="T49" s="5" t="n">
        <f aca="false">IF(Dashboard!A$12,H49,NA())</f>
        <v>5</v>
      </c>
      <c r="U49" s="5" t="n">
        <f aca="false">IF(Dashboard!A$13,I49,NA())</f>
        <v>10</v>
      </c>
      <c r="V49" s="5" t="e">
        <f aca="false">IF(Dashboard!A$14,J49,NA())</f>
        <v>#N/A</v>
      </c>
      <c r="W49" s="98" t="n">
        <f aca="false">IF(Dashboard!A$15,K49,NA())</f>
        <v>8</v>
      </c>
    </row>
    <row r="50" customFormat="false" ht="13.8" hidden="false" customHeight="false" outlineLevel="0" collapsed="false">
      <c r="A50" s="99" t="n">
        <v>42681</v>
      </c>
      <c r="B50" s="5" t="n">
        <v>4</v>
      </c>
      <c r="C50" s="5" t="n">
        <v>4</v>
      </c>
      <c r="D50" s="5" t="n">
        <v>7</v>
      </c>
      <c r="E50" s="5" t="n">
        <v>1</v>
      </c>
      <c r="F50" s="5" t="n">
        <v>6</v>
      </c>
      <c r="G50" s="5" t="n">
        <v>2</v>
      </c>
      <c r="H50" s="5" t="n">
        <v>4</v>
      </c>
      <c r="I50" s="5" t="n">
        <v>10</v>
      </c>
      <c r="J50" s="5" t="n">
        <v>13</v>
      </c>
      <c r="K50" s="98" t="n">
        <v>8</v>
      </c>
      <c r="M50" s="99" t="n">
        <v>42681</v>
      </c>
      <c r="N50" s="5" t="n">
        <f aca="false">IF(Dashboard!A$6,B50,NA())</f>
        <v>4</v>
      </c>
      <c r="O50" s="5" t="e">
        <f aca="false">IF(Dashboard!A$7,C50,NA())</f>
        <v>#N/A</v>
      </c>
      <c r="P50" s="5" t="n">
        <f aca="false">IF(Dashboard!A$8,D50,NA())</f>
        <v>7</v>
      </c>
      <c r="Q50" s="5" t="n">
        <f aca="false">IF(Dashboard!A$9,E50,NA())</f>
        <v>1</v>
      </c>
      <c r="R50" s="5" t="n">
        <f aca="false">IF(Dashboard!A$10,F50,NA())</f>
        <v>6</v>
      </c>
      <c r="S50" s="5" t="e">
        <f aca="false">IF(Dashboard!A$11,G50,NA())</f>
        <v>#N/A</v>
      </c>
      <c r="T50" s="5" t="n">
        <f aca="false">IF(Dashboard!A$12,H50,NA())</f>
        <v>4</v>
      </c>
      <c r="U50" s="5" t="n">
        <f aca="false">IF(Dashboard!A$13,I50,NA())</f>
        <v>10</v>
      </c>
      <c r="V50" s="5" t="e">
        <f aca="false">IF(Dashboard!A$14,J50,NA())</f>
        <v>#N/A</v>
      </c>
      <c r="W50" s="98" t="n">
        <f aca="false">IF(Dashboard!A$15,K50,NA())</f>
        <v>8</v>
      </c>
    </row>
    <row r="51" customFormat="false" ht="13.8" hidden="false" customHeight="false" outlineLevel="0" collapsed="false">
      <c r="A51" s="99" t="n">
        <v>42688</v>
      </c>
      <c r="B51" s="5" t="n">
        <v>3</v>
      </c>
      <c r="C51" s="5" t="n">
        <v>5</v>
      </c>
      <c r="D51" s="5" t="n">
        <v>7</v>
      </c>
      <c r="E51" s="5" t="n">
        <v>1</v>
      </c>
      <c r="F51" s="5" t="n">
        <v>6</v>
      </c>
      <c r="G51" s="5" t="n">
        <v>2</v>
      </c>
      <c r="H51" s="5" t="n">
        <v>4</v>
      </c>
      <c r="I51" s="5" t="n">
        <v>10</v>
      </c>
      <c r="J51" s="5" t="n">
        <v>13</v>
      </c>
      <c r="K51" s="98" t="n">
        <v>8</v>
      </c>
      <c r="M51" s="99" t="n">
        <v>42688</v>
      </c>
      <c r="N51" s="5" t="n">
        <f aca="false">IF(Dashboard!A$6,B51,NA())</f>
        <v>3</v>
      </c>
      <c r="O51" s="5" t="e">
        <f aca="false">IF(Dashboard!A$7,C51,NA())</f>
        <v>#N/A</v>
      </c>
      <c r="P51" s="5" t="n">
        <f aca="false">IF(Dashboard!A$8,D51,NA())</f>
        <v>7</v>
      </c>
      <c r="Q51" s="5" t="n">
        <f aca="false">IF(Dashboard!A$9,E51,NA())</f>
        <v>1</v>
      </c>
      <c r="R51" s="5" t="n">
        <f aca="false">IF(Dashboard!A$10,F51,NA())</f>
        <v>6</v>
      </c>
      <c r="S51" s="5" t="e">
        <f aca="false">IF(Dashboard!A$11,G51,NA())</f>
        <v>#N/A</v>
      </c>
      <c r="T51" s="5" t="n">
        <f aca="false">IF(Dashboard!A$12,H51,NA())</f>
        <v>4</v>
      </c>
      <c r="U51" s="5" t="n">
        <f aca="false">IF(Dashboard!A$13,I51,NA())</f>
        <v>10</v>
      </c>
      <c r="V51" s="5" t="e">
        <f aca="false">IF(Dashboard!A$14,J51,NA())</f>
        <v>#N/A</v>
      </c>
      <c r="W51" s="98" t="n">
        <f aca="false">IF(Dashboard!A$15,K51,NA())</f>
        <v>8</v>
      </c>
    </row>
    <row r="52" customFormat="false" ht="13.8" hidden="false" customHeight="false" outlineLevel="0" collapsed="false">
      <c r="A52" s="99" t="n">
        <v>42695</v>
      </c>
      <c r="B52" s="5" t="n">
        <v>3</v>
      </c>
      <c r="C52" s="5" t="n">
        <v>5</v>
      </c>
      <c r="D52" s="5" t="n">
        <v>9</v>
      </c>
      <c r="E52" s="5" t="n">
        <v>1</v>
      </c>
      <c r="F52" s="5" t="n">
        <v>5</v>
      </c>
      <c r="G52" s="5" t="n">
        <v>2</v>
      </c>
      <c r="H52" s="5" t="n">
        <v>4</v>
      </c>
      <c r="I52" s="5" t="n">
        <v>10</v>
      </c>
      <c r="J52" s="5" t="n">
        <v>13</v>
      </c>
      <c r="K52" s="98" t="n">
        <v>8</v>
      </c>
      <c r="M52" s="99" t="n">
        <v>42695</v>
      </c>
      <c r="N52" s="5" t="n">
        <f aca="false">IF(Dashboard!A$6,B52,NA())</f>
        <v>3</v>
      </c>
      <c r="O52" s="5" t="e">
        <f aca="false">IF(Dashboard!A$7,C52,NA())</f>
        <v>#N/A</v>
      </c>
      <c r="P52" s="5" t="n">
        <f aca="false">IF(Dashboard!A$8,D52,NA())</f>
        <v>9</v>
      </c>
      <c r="Q52" s="5" t="n">
        <f aca="false">IF(Dashboard!A$9,E52,NA())</f>
        <v>1</v>
      </c>
      <c r="R52" s="5" t="n">
        <f aca="false">IF(Dashboard!A$10,F52,NA())</f>
        <v>5</v>
      </c>
      <c r="S52" s="5" t="e">
        <f aca="false">IF(Dashboard!A$11,G52,NA())</f>
        <v>#N/A</v>
      </c>
      <c r="T52" s="5" t="n">
        <f aca="false">IF(Dashboard!A$12,H52,NA())</f>
        <v>4</v>
      </c>
      <c r="U52" s="5" t="n">
        <f aca="false">IF(Dashboard!A$13,I52,NA())</f>
        <v>10</v>
      </c>
      <c r="V52" s="5" t="e">
        <f aca="false">IF(Dashboard!A$14,J52,NA())</f>
        <v>#N/A</v>
      </c>
      <c r="W52" s="98" t="n">
        <f aca="false">IF(Dashboard!A$15,K52,NA())</f>
        <v>8</v>
      </c>
    </row>
    <row r="53" customFormat="false" ht="13.8" hidden="false" customHeight="false" outlineLevel="0" collapsed="false">
      <c r="A53" s="99" t="n">
        <v>42702</v>
      </c>
      <c r="B53" s="5" t="n">
        <v>3</v>
      </c>
      <c r="C53" s="5" t="n">
        <v>6</v>
      </c>
      <c r="D53" s="5" t="n">
        <v>9</v>
      </c>
      <c r="E53" s="5" t="n">
        <v>1</v>
      </c>
      <c r="F53" s="5" t="n">
        <v>5</v>
      </c>
      <c r="G53" s="5" t="n">
        <v>2</v>
      </c>
      <c r="H53" s="5" t="n">
        <v>4</v>
      </c>
      <c r="I53" s="5" t="n">
        <v>10</v>
      </c>
      <c r="J53" s="5" t="n">
        <v>12</v>
      </c>
      <c r="K53" s="98" t="n">
        <v>8</v>
      </c>
      <c r="M53" s="99" t="n">
        <v>42702</v>
      </c>
      <c r="N53" s="5" t="n">
        <f aca="false">IF(Dashboard!A$6,B53,NA())</f>
        <v>3</v>
      </c>
      <c r="O53" s="5" t="e">
        <f aca="false">IF(Dashboard!A$7,C53,NA())</f>
        <v>#N/A</v>
      </c>
      <c r="P53" s="5" t="n">
        <f aca="false">IF(Dashboard!A$8,D53,NA())</f>
        <v>9</v>
      </c>
      <c r="Q53" s="5" t="n">
        <f aca="false">IF(Dashboard!A$9,E53,NA())</f>
        <v>1</v>
      </c>
      <c r="R53" s="5" t="n">
        <f aca="false">IF(Dashboard!A$10,F53,NA())</f>
        <v>5</v>
      </c>
      <c r="S53" s="5" t="e">
        <f aca="false">IF(Dashboard!A$11,G53,NA())</f>
        <v>#N/A</v>
      </c>
      <c r="T53" s="5" t="n">
        <f aca="false">IF(Dashboard!A$12,H53,NA())</f>
        <v>4</v>
      </c>
      <c r="U53" s="5" t="n">
        <f aca="false">IF(Dashboard!A$13,I53,NA())</f>
        <v>10</v>
      </c>
      <c r="V53" s="5" t="e">
        <f aca="false">IF(Dashboard!A$14,J53,NA())</f>
        <v>#N/A</v>
      </c>
      <c r="W53" s="98" t="n">
        <f aca="false">IF(Dashboard!A$15,K53,NA())</f>
        <v>8</v>
      </c>
    </row>
    <row r="54" customFormat="false" ht="13.8" hidden="false" customHeight="false" outlineLevel="0" collapsed="false">
      <c r="A54" s="99" t="n">
        <v>42709</v>
      </c>
      <c r="B54" s="5" t="n">
        <v>3</v>
      </c>
      <c r="C54" s="5" t="n">
        <v>6</v>
      </c>
      <c r="D54" s="5" t="n">
        <v>9</v>
      </c>
      <c r="E54" s="5" t="n">
        <v>1</v>
      </c>
      <c r="F54" s="5" t="n">
        <v>5</v>
      </c>
      <c r="G54" s="5" t="n">
        <v>2</v>
      </c>
      <c r="H54" s="5" t="n">
        <v>4</v>
      </c>
      <c r="I54" s="5" t="n">
        <v>10</v>
      </c>
      <c r="J54" s="5" t="n">
        <v>12</v>
      </c>
      <c r="K54" s="98" t="n">
        <v>7</v>
      </c>
      <c r="M54" s="99" t="n">
        <v>42709</v>
      </c>
      <c r="N54" s="5" t="n">
        <f aca="false">IF(Dashboard!A$6,B54,NA())</f>
        <v>3</v>
      </c>
      <c r="O54" s="5" t="e">
        <f aca="false">IF(Dashboard!A$7,C54,NA())</f>
        <v>#N/A</v>
      </c>
      <c r="P54" s="5" t="n">
        <f aca="false">IF(Dashboard!A$8,D54,NA())</f>
        <v>9</v>
      </c>
      <c r="Q54" s="5" t="n">
        <f aca="false">IF(Dashboard!A$9,E54,NA())</f>
        <v>1</v>
      </c>
      <c r="R54" s="5" t="n">
        <f aca="false">IF(Dashboard!A$10,F54,NA())</f>
        <v>5</v>
      </c>
      <c r="S54" s="5" t="e">
        <f aca="false">IF(Dashboard!A$11,G54,NA())</f>
        <v>#N/A</v>
      </c>
      <c r="T54" s="5" t="n">
        <f aca="false">IF(Dashboard!A$12,H54,NA())</f>
        <v>4</v>
      </c>
      <c r="U54" s="5" t="n">
        <f aca="false">IF(Dashboard!A$13,I54,NA())</f>
        <v>10</v>
      </c>
      <c r="V54" s="5" t="e">
        <f aca="false">IF(Dashboard!A$14,J54,NA())</f>
        <v>#N/A</v>
      </c>
      <c r="W54" s="98" t="n">
        <f aca="false">IF(Dashboard!A$15,K54,NA())</f>
        <v>7</v>
      </c>
    </row>
    <row r="55" customFormat="false" ht="13.8" hidden="false" customHeight="false" outlineLevel="0" collapsed="false">
      <c r="A55" s="99" t="n">
        <v>42716</v>
      </c>
      <c r="B55" s="5" t="n">
        <v>2</v>
      </c>
      <c r="C55" s="5" t="n">
        <v>6</v>
      </c>
      <c r="D55" s="5" t="n">
        <v>9</v>
      </c>
      <c r="E55" s="5" t="n">
        <v>1</v>
      </c>
      <c r="F55" s="5" t="n">
        <v>5</v>
      </c>
      <c r="G55" s="5" t="n">
        <v>2</v>
      </c>
      <c r="H55" s="5" t="n">
        <v>4</v>
      </c>
      <c r="I55" s="5" t="n">
        <v>10</v>
      </c>
      <c r="J55" s="5" t="n">
        <v>12</v>
      </c>
      <c r="K55" s="98" t="n">
        <v>7</v>
      </c>
      <c r="M55" s="99" t="n">
        <v>42716</v>
      </c>
      <c r="N55" s="5" t="n">
        <f aca="false">IF(Dashboard!A$6,B55,NA())</f>
        <v>2</v>
      </c>
      <c r="O55" s="5" t="e">
        <f aca="false">IF(Dashboard!A$7,C55,NA())</f>
        <v>#N/A</v>
      </c>
      <c r="P55" s="5" t="n">
        <f aca="false">IF(Dashboard!A$8,D55,NA())</f>
        <v>9</v>
      </c>
      <c r="Q55" s="5" t="n">
        <f aca="false">IF(Dashboard!A$9,E55,NA())</f>
        <v>1</v>
      </c>
      <c r="R55" s="5" t="n">
        <f aca="false">IF(Dashboard!A$10,F55,NA())</f>
        <v>5</v>
      </c>
      <c r="S55" s="5" t="e">
        <f aca="false">IF(Dashboard!A$11,G55,NA())</f>
        <v>#N/A</v>
      </c>
      <c r="T55" s="5" t="n">
        <f aca="false">IF(Dashboard!A$12,H55,NA())</f>
        <v>4</v>
      </c>
      <c r="U55" s="5" t="n">
        <f aca="false">IF(Dashboard!A$13,I55,NA())</f>
        <v>10</v>
      </c>
      <c r="V55" s="5" t="e">
        <f aca="false">IF(Dashboard!A$14,J55,NA())</f>
        <v>#N/A</v>
      </c>
      <c r="W55" s="98" t="n">
        <f aca="false">IF(Dashboard!A$15,K55,NA())</f>
        <v>7</v>
      </c>
    </row>
    <row r="56" customFormat="false" ht="13.8" hidden="false" customHeight="false" outlineLevel="0" collapsed="false">
      <c r="A56" s="99" t="n">
        <v>42723</v>
      </c>
      <c r="B56" s="5" t="n">
        <v>2</v>
      </c>
      <c r="C56" s="5" t="n">
        <v>7</v>
      </c>
      <c r="D56" s="5" t="n">
        <v>9</v>
      </c>
      <c r="E56" s="5" t="n">
        <v>1</v>
      </c>
      <c r="F56" s="5" t="n">
        <v>5</v>
      </c>
      <c r="G56" s="5" t="n">
        <v>2</v>
      </c>
      <c r="H56" s="5" t="n">
        <v>4</v>
      </c>
      <c r="I56" s="5" t="n">
        <v>10</v>
      </c>
      <c r="J56" s="5" t="n">
        <v>12</v>
      </c>
      <c r="K56" s="98" t="n">
        <v>7</v>
      </c>
      <c r="M56" s="99" t="n">
        <v>42723</v>
      </c>
      <c r="N56" s="5" t="n">
        <f aca="false">IF(Dashboard!A$6,B56,NA())</f>
        <v>2</v>
      </c>
      <c r="O56" s="5" t="e">
        <f aca="false">IF(Dashboard!A$7,C56,NA())</f>
        <v>#N/A</v>
      </c>
      <c r="P56" s="5" t="n">
        <f aca="false">IF(Dashboard!A$8,D56,NA())</f>
        <v>9</v>
      </c>
      <c r="Q56" s="5" t="n">
        <f aca="false">IF(Dashboard!A$9,E56,NA())</f>
        <v>1</v>
      </c>
      <c r="R56" s="5" t="n">
        <f aca="false">IF(Dashboard!A$10,F56,NA())</f>
        <v>5</v>
      </c>
      <c r="S56" s="5" t="e">
        <f aca="false">IF(Dashboard!A$11,G56,NA())</f>
        <v>#N/A</v>
      </c>
      <c r="T56" s="5" t="n">
        <f aca="false">IF(Dashboard!A$12,H56,NA())</f>
        <v>4</v>
      </c>
      <c r="U56" s="5" t="n">
        <f aca="false">IF(Dashboard!A$13,I56,NA())</f>
        <v>10</v>
      </c>
      <c r="V56" s="5" t="e">
        <f aca="false">IF(Dashboard!A$14,J56,NA())</f>
        <v>#N/A</v>
      </c>
      <c r="W56" s="98" t="n">
        <f aca="false">IF(Dashboard!A$15,K56,NA())</f>
        <v>7</v>
      </c>
    </row>
    <row r="57" customFormat="false" ht="13.8" hidden="false" customHeight="false" outlineLevel="0" collapsed="false">
      <c r="A57" s="99" t="n">
        <v>42730</v>
      </c>
      <c r="B57" s="100" t="n">
        <v>2</v>
      </c>
      <c r="C57" s="100" t="n">
        <v>7</v>
      </c>
      <c r="D57" s="100" t="n">
        <v>9</v>
      </c>
      <c r="E57" s="100" t="n">
        <v>1</v>
      </c>
      <c r="F57" s="100" t="n">
        <v>5</v>
      </c>
      <c r="G57" s="100" t="n">
        <v>2</v>
      </c>
      <c r="H57" s="100" t="n">
        <v>4</v>
      </c>
      <c r="I57" s="100" t="n">
        <v>10</v>
      </c>
      <c r="J57" s="100" t="n">
        <v>12</v>
      </c>
      <c r="K57" s="101" t="n">
        <v>7</v>
      </c>
      <c r="M57" s="99" t="n">
        <v>42730</v>
      </c>
      <c r="N57" s="100" t="n">
        <f aca="false">IF(Dashboard!A$6,B57,NA())</f>
        <v>2</v>
      </c>
      <c r="O57" s="100" t="e">
        <f aca="false">IF(Dashboard!A$7,C57,NA())</f>
        <v>#N/A</v>
      </c>
      <c r="P57" s="100" t="n">
        <f aca="false">IF(Dashboard!A$8,D57,NA())</f>
        <v>9</v>
      </c>
      <c r="Q57" s="100" t="n">
        <f aca="false">IF(Dashboard!A$9,E57,NA())</f>
        <v>1</v>
      </c>
      <c r="R57" s="100" t="n">
        <f aca="false">IF(Dashboard!A$10,F57,NA())</f>
        <v>5</v>
      </c>
      <c r="S57" s="100" t="e">
        <f aca="false">IF(Dashboard!A$11,G57,NA())</f>
        <v>#N/A</v>
      </c>
      <c r="T57" s="100" t="n">
        <f aca="false">IF(Dashboard!A$12,H57,NA())</f>
        <v>4</v>
      </c>
      <c r="U57" s="100" t="n">
        <f aca="false">IF(Dashboard!A$13,I57,NA())</f>
        <v>10</v>
      </c>
      <c r="V57" s="100" t="e">
        <f aca="false">IF(Dashboard!A$14,J57,NA())</f>
        <v>#N/A</v>
      </c>
      <c r="W57" s="101" t="n">
        <f aca="false">IF(Dashboard!A$15,K57,NA())</f>
        <v>7</v>
      </c>
    </row>
    <row r="59" customFormat="false" ht="13.8" hidden="false" customHeight="false" outlineLevel="0" collapsed="false">
      <c r="A59" s="0" t="s">
        <v>34</v>
      </c>
    </row>
    <row r="60" customFormat="false" ht="13.8" hidden="false" customHeight="false" outlineLevel="0" collapsed="false">
      <c r="A60" s="94" t="s">
        <v>42</v>
      </c>
      <c r="B60" s="95" t="s">
        <v>52</v>
      </c>
      <c r="C60" s="95" t="s">
        <v>53</v>
      </c>
      <c r="D60" s="95" t="s">
        <v>54</v>
      </c>
      <c r="E60" s="95" t="s">
        <v>12</v>
      </c>
      <c r="F60" s="95" t="s">
        <v>13</v>
      </c>
      <c r="G60" s="96" t="s">
        <v>14</v>
      </c>
      <c r="I60" s="94" t="s">
        <v>55</v>
      </c>
      <c r="J60" s="95" t="s">
        <v>56</v>
      </c>
      <c r="K60" s="95" t="s">
        <v>57</v>
      </c>
      <c r="L60" s="95" t="s">
        <v>56</v>
      </c>
      <c r="M60" s="95" t="s">
        <v>58</v>
      </c>
      <c r="N60" s="102" t="s">
        <v>56</v>
      </c>
    </row>
    <row r="61" customFormat="false" ht="13.8" hidden="false" customHeight="false" outlineLevel="0" collapsed="false">
      <c r="A61" s="97" t="n">
        <v>42370</v>
      </c>
      <c r="B61" s="103" t="n">
        <v>5925.83333333333</v>
      </c>
      <c r="C61" s="104" t="n">
        <v>0.0443</v>
      </c>
      <c r="D61" s="104" t="n">
        <v>0.1915</v>
      </c>
      <c r="E61" s="103" t="n">
        <v>262.514416666667</v>
      </c>
      <c r="F61" s="103" t="n">
        <v>109.381006944444</v>
      </c>
      <c r="G61" s="105" t="n">
        <v>9188.00458333333</v>
      </c>
      <c r="I61" s="106" t="n">
        <v>4148.08333333333</v>
      </c>
      <c r="J61" s="107" t="n">
        <v>6431.60320833333</v>
      </c>
      <c r="K61" s="108" t="n">
        <v>888.875</v>
      </c>
      <c r="L61" s="107" t="n">
        <v>1378.2006875</v>
      </c>
      <c r="M61" s="108" t="n">
        <v>296.291666666667</v>
      </c>
      <c r="N61" s="105" t="n">
        <v>459.400229166667</v>
      </c>
    </row>
    <row r="62" customFormat="false" ht="13.8" hidden="false" customHeight="false" outlineLevel="0" collapsed="false">
      <c r="A62" s="99" t="n">
        <v>42372</v>
      </c>
      <c r="B62" s="103" t="n">
        <v>5838.41666666667</v>
      </c>
      <c r="C62" s="104" t="n">
        <v>0.0417</v>
      </c>
      <c r="D62" s="104" t="n">
        <v>0.1943</v>
      </c>
      <c r="E62" s="103" t="n">
        <v>243.461975</v>
      </c>
      <c r="F62" s="103" t="n">
        <v>101.442489583333</v>
      </c>
      <c r="G62" s="105" t="n">
        <v>8521.169125</v>
      </c>
      <c r="I62" s="106" t="n">
        <v>4086.89166666667</v>
      </c>
      <c r="J62" s="107" t="n">
        <v>5964.8183875</v>
      </c>
      <c r="K62" s="108" t="n">
        <v>875.7625</v>
      </c>
      <c r="L62" s="107" t="n">
        <v>1278.17536875</v>
      </c>
      <c r="M62" s="108" t="n">
        <v>291.920833333333</v>
      </c>
      <c r="N62" s="105" t="n">
        <v>426.05845625</v>
      </c>
    </row>
    <row r="63" customFormat="false" ht="13.8" hidden="false" customHeight="false" outlineLevel="0" collapsed="false">
      <c r="A63" s="99" t="n">
        <v>42379</v>
      </c>
      <c r="B63" s="103" t="n">
        <v>5470.16666666667</v>
      </c>
      <c r="C63" s="104" t="n">
        <v>0.0354</v>
      </c>
      <c r="D63" s="104" t="n">
        <v>0.2118</v>
      </c>
      <c r="E63" s="103" t="n">
        <v>193.6439</v>
      </c>
      <c r="F63" s="103" t="n">
        <v>80.6849583333333</v>
      </c>
      <c r="G63" s="105" t="n">
        <v>6777.5365</v>
      </c>
      <c r="I63" s="106" t="n">
        <v>3829.11666666667</v>
      </c>
      <c r="J63" s="107" t="n">
        <v>4744.27555</v>
      </c>
      <c r="K63" s="108" t="n">
        <v>820.525</v>
      </c>
      <c r="L63" s="107" t="n">
        <v>1016.630475</v>
      </c>
      <c r="M63" s="108" t="n">
        <v>273.508333333333</v>
      </c>
      <c r="N63" s="105" t="n">
        <v>338.876825</v>
      </c>
    </row>
    <row r="64" customFormat="false" ht="13.8" hidden="false" customHeight="false" outlineLevel="0" collapsed="false">
      <c r="A64" s="99" t="n">
        <v>42379</v>
      </c>
      <c r="B64" s="103" t="n">
        <v>5819.83333333333</v>
      </c>
      <c r="C64" s="104" t="n">
        <v>0.0428</v>
      </c>
      <c r="D64" s="104" t="n">
        <v>0.2033</v>
      </c>
      <c r="E64" s="103" t="n">
        <v>249.088866666667</v>
      </c>
      <c r="F64" s="103" t="n">
        <v>103.787027777778</v>
      </c>
      <c r="G64" s="105" t="n">
        <v>8718.11033333333</v>
      </c>
      <c r="I64" s="106" t="n">
        <v>4073.88333333333</v>
      </c>
      <c r="J64" s="107" t="n">
        <v>6102.67723333333</v>
      </c>
      <c r="K64" s="108" t="n">
        <v>872.975</v>
      </c>
      <c r="L64" s="107" t="n">
        <v>1307.71655</v>
      </c>
      <c r="M64" s="108" t="n">
        <v>290.991666666667</v>
      </c>
      <c r="N64" s="105" t="n">
        <v>435.905516666667</v>
      </c>
    </row>
    <row r="65" customFormat="false" ht="13.8" hidden="false" customHeight="false" outlineLevel="0" collapsed="false">
      <c r="A65" s="99" t="n">
        <v>42393</v>
      </c>
      <c r="B65" s="103" t="n">
        <v>5172.58333333333</v>
      </c>
      <c r="C65" s="104" t="n">
        <v>0.0446</v>
      </c>
      <c r="D65" s="104" t="n">
        <v>0.1899</v>
      </c>
      <c r="E65" s="103" t="n">
        <v>230.697216666667</v>
      </c>
      <c r="F65" s="103" t="n">
        <v>96.1238402777778</v>
      </c>
      <c r="G65" s="105" t="n">
        <v>8074.40258333333</v>
      </c>
      <c r="I65" s="106" t="n">
        <v>3620.80833333333</v>
      </c>
      <c r="J65" s="107" t="n">
        <v>5652.08180833333</v>
      </c>
      <c r="K65" s="108" t="n">
        <v>775.8875</v>
      </c>
      <c r="L65" s="107" t="n">
        <v>1211.1603875</v>
      </c>
      <c r="M65" s="108" t="n">
        <v>258.629166666667</v>
      </c>
      <c r="N65" s="105" t="n">
        <v>403.720129166667</v>
      </c>
    </row>
    <row r="66" customFormat="false" ht="13.8" hidden="false" customHeight="false" outlineLevel="0" collapsed="false">
      <c r="A66" s="99" t="n">
        <v>42400</v>
      </c>
      <c r="B66" s="103" t="n">
        <v>5336.25</v>
      </c>
      <c r="C66" s="104" t="n">
        <v>0.0471</v>
      </c>
      <c r="D66" s="104" t="n">
        <v>0.1708</v>
      </c>
      <c r="E66" s="103" t="n">
        <v>251.337375</v>
      </c>
      <c r="F66" s="103" t="n">
        <v>104.72390625</v>
      </c>
      <c r="G66" s="105" t="n">
        <v>8796.808125</v>
      </c>
      <c r="I66" s="106" t="n">
        <v>3735.375</v>
      </c>
      <c r="J66" s="107" t="n">
        <v>6157.7656875</v>
      </c>
      <c r="K66" s="108" t="n">
        <v>800.4375</v>
      </c>
      <c r="L66" s="107" t="n">
        <v>1319.52121875</v>
      </c>
      <c r="M66" s="108" t="n">
        <v>266.8125</v>
      </c>
      <c r="N66" s="105" t="n">
        <v>439.84040625</v>
      </c>
    </row>
    <row r="67" customFormat="false" ht="13.8" hidden="false" customHeight="false" outlineLevel="0" collapsed="false">
      <c r="A67" s="99" t="n">
        <v>42407</v>
      </c>
      <c r="B67" s="103" t="n">
        <v>5615.25</v>
      </c>
      <c r="C67" s="104" t="n">
        <v>0.0417</v>
      </c>
      <c r="D67" s="104" t="n">
        <v>0.1845</v>
      </c>
      <c r="E67" s="103" t="n">
        <v>234.155925</v>
      </c>
      <c r="F67" s="103" t="n">
        <v>78</v>
      </c>
      <c r="G67" s="105" t="n">
        <v>8195.457375</v>
      </c>
      <c r="I67" s="106" t="n">
        <v>3930.675</v>
      </c>
      <c r="J67" s="107" t="n">
        <v>7736.8201625</v>
      </c>
      <c r="K67" s="108" t="n">
        <v>842.2875</v>
      </c>
      <c r="L67" s="107" t="n">
        <v>1229.31860625</v>
      </c>
      <c r="M67" s="108" t="n">
        <v>280.7625</v>
      </c>
      <c r="N67" s="105" t="n">
        <v>409.77286875</v>
      </c>
    </row>
    <row r="68" customFormat="false" ht="13.8" hidden="false" customHeight="false" outlineLevel="0" collapsed="false">
      <c r="A68" s="99" t="n">
        <v>42414</v>
      </c>
      <c r="B68" s="103" t="n">
        <v>5935.16666666667</v>
      </c>
      <c r="C68" s="104" t="n">
        <v>0.0423</v>
      </c>
      <c r="D68" s="104" t="n">
        <v>0.1946</v>
      </c>
      <c r="E68" s="103" t="n">
        <v>251.05755</v>
      </c>
      <c r="F68" s="103" t="n">
        <v>88</v>
      </c>
      <c r="G68" s="105" t="n">
        <v>8787.01425</v>
      </c>
      <c r="I68" s="106" t="n">
        <v>4154.61666666667</v>
      </c>
      <c r="J68" s="107" t="n">
        <v>6150.909975</v>
      </c>
      <c r="K68" s="108" t="n">
        <v>890.275</v>
      </c>
      <c r="L68" s="107" t="n">
        <v>1318.0521375</v>
      </c>
      <c r="M68" s="108" t="n">
        <v>296.758333333333</v>
      </c>
      <c r="N68" s="105" t="n">
        <v>439.3507125</v>
      </c>
    </row>
    <row r="69" customFormat="false" ht="13.8" hidden="false" customHeight="false" outlineLevel="0" collapsed="false">
      <c r="A69" s="99" t="n">
        <v>42421</v>
      </c>
      <c r="B69" s="103" t="n">
        <v>6145.33333333333</v>
      </c>
      <c r="C69" s="104" t="n">
        <v>0.0375</v>
      </c>
      <c r="D69" s="104" t="n">
        <v>0.2001</v>
      </c>
      <c r="E69" s="103" t="n">
        <v>230.45</v>
      </c>
      <c r="F69" s="103" t="n">
        <v>96.0208333333333</v>
      </c>
      <c r="G69" s="105" t="n">
        <v>8065.75</v>
      </c>
      <c r="I69" s="106" t="n">
        <v>4301.73333333333</v>
      </c>
      <c r="J69" s="107" t="n">
        <v>5646.025</v>
      </c>
      <c r="K69" s="108" t="n">
        <v>921.8</v>
      </c>
      <c r="L69" s="107" t="n">
        <v>1209.8625</v>
      </c>
      <c r="M69" s="108" t="n">
        <v>307.266666666667</v>
      </c>
      <c r="N69" s="105" t="n">
        <v>403.2875</v>
      </c>
    </row>
    <row r="70" customFormat="false" ht="13.8" hidden="false" customHeight="false" outlineLevel="0" collapsed="false">
      <c r="A70" s="99" t="n">
        <v>42428</v>
      </c>
      <c r="B70" s="103" t="n">
        <v>6889.33333333333</v>
      </c>
      <c r="C70" s="104" t="n">
        <v>0.0356</v>
      </c>
      <c r="D70" s="104" t="n">
        <v>0.1844</v>
      </c>
      <c r="E70" s="103" t="n">
        <v>245.260266666667</v>
      </c>
      <c r="F70" s="103" t="n">
        <v>111</v>
      </c>
      <c r="G70" s="105" t="n">
        <v>8584.10933333333</v>
      </c>
      <c r="I70" s="106" t="n">
        <v>4822.53333333333</v>
      </c>
      <c r="J70" s="107" t="n">
        <v>6008.87653333333</v>
      </c>
      <c r="K70" s="108" t="n">
        <v>1033.4</v>
      </c>
      <c r="L70" s="107" t="n">
        <v>1287.6164</v>
      </c>
      <c r="M70" s="108" t="n">
        <v>344.466666666667</v>
      </c>
      <c r="N70" s="105" t="n">
        <v>429.205466666667</v>
      </c>
    </row>
    <row r="71" customFormat="false" ht="13.8" hidden="false" customHeight="false" outlineLevel="0" collapsed="false">
      <c r="A71" s="99" t="n">
        <v>42436</v>
      </c>
      <c r="B71" s="103" t="n">
        <v>8667.5</v>
      </c>
      <c r="C71" s="104" t="n">
        <v>0.0388</v>
      </c>
      <c r="D71" s="104" t="n">
        <v>0.167</v>
      </c>
      <c r="E71" s="103" t="n">
        <v>336.299</v>
      </c>
      <c r="F71" s="103" t="n">
        <v>140.124583333333</v>
      </c>
      <c r="G71" s="105" t="n">
        <v>11770.465</v>
      </c>
      <c r="I71" s="106" t="n">
        <v>6067.25</v>
      </c>
      <c r="J71" s="107" t="n">
        <v>8239.3255</v>
      </c>
      <c r="K71" s="108" t="n">
        <v>1300.125</v>
      </c>
      <c r="L71" s="107" t="n">
        <v>1765.56975</v>
      </c>
      <c r="M71" s="108" t="n">
        <v>433.375</v>
      </c>
      <c r="N71" s="105" t="n">
        <v>588.52325</v>
      </c>
    </row>
    <row r="72" customFormat="false" ht="13.8" hidden="false" customHeight="false" outlineLevel="0" collapsed="false">
      <c r="A72" s="99" t="n">
        <v>42443</v>
      </c>
      <c r="B72" s="103" t="n">
        <v>9085.91666666667</v>
      </c>
      <c r="C72" s="104" t="n">
        <v>0.0387</v>
      </c>
      <c r="D72" s="104" t="n">
        <v>0.1783</v>
      </c>
      <c r="E72" s="103" t="n">
        <v>351.624975</v>
      </c>
      <c r="F72" s="103" t="n">
        <v>146.51040625</v>
      </c>
      <c r="G72" s="105" t="n">
        <v>12306.874125</v>
      </c>
      <c r="I72" s="106" t="n">
        <v>6360.14166666667</v>
      </c>
      <c r="J72" s="107" t="n">
        <v>8614.8118875</v>
      </c>
      <c r="K72" s="108" t="n">
        <v>1362.8875</v>
      </c>
      <c r="L72" s="107" t="n">
        <v>1846.03111875</v>
      </c>
      <c r="M72" s="108" t="n">
        <v>454.295833333333</v>
      </c>
      <c r="N72" s="105" t="n">
        <v>615.34370625</v>
      </c>
    </row>
    <row r="73" customFormat="false" ht="13.8" hidden="false" customHeight="false" outlineLevel="0" collapsed="false">
      <c r="A73" s="99" t="n">
        <v>42450</v>
      </c>
      <c r="B73" s="103" t="n">
        <v>9368.66666666667</v>
      </c>
      <c r="C73" s="104" t="n">
        <v>0.0423</v>
      </c>
      <c r="D73" s="104" t="n">
        <v>0.1719</v>
      </c>
      <c r="E73" s="103" t="n">
        <v>396.2946</v>
      </c>
      <c r="F73" s="103" t="n">
        <v>165.12275</v>
      </c>
      <c r="G73" s="105" t="n">
        <v>13870.311</v>
      </c>
      <c r="I73" s="106" t="n">
        <v>6558.06666666667</v>
      </c>
      <c r="J73" s="107" t="n">
        <v>9709.2177</v>
      </c>
      <c r="K73" s="108" t="n">
        <v>1405.3</v>
      </c>
      <c r="L73" s="107" t="n">
        <v>2080.54665</v>
      </c>
      <c r="M73" s="108" t="n">
        <v>468.433333333333</v>
      </c>
      <c r="N73" s="105" t="n">
        <v>693.51555</v>
      </c>
    </row>
    <row r="74" customFormat="false" ht="13.8" hidden="false" customHeight="false" outlineLevel="0" collapsed="false">
      <c r="A74" s="99" t="n">
        <v>42457</v>
      </c>
      <c r="B74" s="103" t="n">
        <v>11446.25</v>
      </c>
      <c r="C74" s="104" t="n">
        <v>0.0435</v>
      </c>
      <c r="D74" s="104" t="n">
        <v>0.1508</v>
      </c>
      <c r="E74" s="103" t="n">
        <v>497.911875</v>
      </c>
      <c r="F74" s="103" t="n">
        <v>207.46328125</v>
      </c>
      <c r="G74" s="105" t="n">
        <v>17426.915625</v>
      </c>
      <c r="I74" s="106" t="n">
        <v>8012.375</v>
      </c>
      <c r="J74" s="107" t="n">
        <v>12198.8409375</v>
      </c>
      <c r="K74" s="108" t="n">
        <v>1716.9375</v>
      </c>
      <c r="L74" s="107" t="n">
        <v>2614.03734375</v>
      </c>
      <c r="M74" s="108" t="n">
        <v>572.3125</v>
      </c>
      <c r="N74" s="105" t="n">
        <v>671.34578125</v>
      </c>
    </row>
    <row r="75" customFormat="false" ht="13.8" hidden="false" customHeight="false" outlineLevel="0" collapsed="false">
      <c r="A75" s="99" t="n">
        <v>42464</v>
      </c>
      <c r="B75" s="103" t="n">
        <v>11740.1666666667</v>
      </c>
      <c r="C75" s="104" t="n">
        <v>0.0337</v>
      </c>
      <c r="D75" s="104" t="n">
        <v>0.1625</v>
      </c>
      <c r="E75" s="103" t="n">
        <v>395.643616666667</v>
      </c>
      <c r="F75" s="103" t="n">
        <v>265</v>
      </c>
      <c r="G75" s="105" t="n">
        <v>13847.5265833333</v>
      </c>
      <c r="I75" s="106" t="n">
        <v>8218.11666666667</v>
      </c>
      <c r="J75" s="107" t="n">
        <v>9693.26860833333</v>
      </c>
      <c r="K75" s="108" t="n">
        <v>1761.025</v>
      </c>
      <c r="L75" s="107" t="n">
        <v>2077.1289875</v>
      </c>
      <c r="M75" s="108" t="n">
        <v>587.008333333333</v>
      </c>
      <c r="N75" s="105" t="n">
        <v>692.376329166667</v>
      </c>
    </row>
    <row r="76" customFormat="false" ht="13.8" hidden="false" customHeight="false" outlineLevel="0" collapsed="false">
      <c r="A76" s="99" t="n">
        <v>42471</v>
      </c>
      <c r="B76" s="103" t="n">
        <v>11463</v>
      </c>
      <c r="C76" s="104" t="n">
        <v>0.0376</v>
      </c>
      <c r="D76" s="104" t="n">
        <v>0.1618</v>
      </c>
      <c r="E76" s="103" t="n">
        <v>431.0088</v>
      </c>
      <c r="F76" s="103" t="n">
        <v>179.587</v>
      </c>
      <c r="G76" s="105" t="n">
        <v>15085.308</v>
      </c>
      <c r="I76" s="106" t="n">
        <v>8024.1</v>
      </c>
      <c r="J76" s="107" t="n">
        <v>10559.7156</v>
      </c>
      <c r="K76" s="108" t="n">
        <v>1719.45</v>
      </c>
      <c r="L76" s="107" t="n">
        <v>2262.7962</v>
      </c>
      <c r="M76" s="108" t="n">
        <v>573.15</v>
      </c>
      <c r="N76" s="105" t="n">
        <v>454.2654</v>
      </c>
    </row>
    <row r="77" customFormat="false" ht="13.8" hidden="false" customHeight="false" outlineLevel="0" collapsed="false">
      <c r="A77" s="99" t="n">
        <v>42478</v>
      </c>
      <c r="B77" s="103" t="n">
        <v>11516.9166666667</v>
      </c>
      <c r="C77" s="104" t="n">
        <v>0.0312</v>
      </c>
      <c r="D77" s="104" t="n">
        <v>0.1764</v>
      </c>
      <c r="E77" s="103" t="n">
        <v>359.3278</v>
      </c>
      <c r="F77" s="103" t="n">
        <v>149.719916666667</v>
      </c>
      <c r="G77" s="105" t="n">
        <v>12576.473</v>
      </c>
      <c r="I77" s="106" t="n">
        <v>8061.84166666667</v>
      </c>
      <c r="J77" s="107" t="n">
        <v>8803.5311</v>
      </c>
      <c r="K77" s="108" t="n">
        <v>1727.5375</v>
      </c>
      <c r="L77" s="107" t="n">
        <v>1886.47095</v>
      </c>
      <c r="M77" s="108" t="n">
        <v>575.845833333333</v>
      </c>
      <c r="N77" s="105" t="n">
        <v>628.82365</v>
      </c>
    </row>
    <row r="78" customFormat="false" ht="13.8" hidden="false" customHeight="false" outlineLevel="0" collapsed="false">
      <c r="A78" s="99" t="n">
        <v>42485</v>
      </c>
      <c r="B78" s="103" t="n">
        <v>11156.0833333333</v>
      </c>
      <c r="C78" s="104" t="n">
        <v>0.0427</v>
      </c>
      <c r="D78" s="104" t="n">
        <v>0.1647</v>
      </c>
      <c r="E78" s="103" t="n">
        <v>476.364758333333</v>
      </c>
      <c r="F78" s="103" t="n">
        <v>198.485315972222</v>
      </c>
      <c r="G78" s="105" t="n">
        <v>16672.7665416667</v>
      </c>
      <c r="I78" s="106" t="n">
        <v>7809.25833333333</v>
      </c>
      <c r="J78" s="107" t="n">
        <v>11670.9365791667</v>
      </c>
      <c r="K78" s="108" t="n">
        <v>1673.4125</v>
      </c>
      <c r="L78" s="107" t="n">
        <v>2500.91498125</v>
      </c>
      <c r="M78" s="108" t="n">
        <v>557.804166666667</v>
      </c>
      <c r="N78" s="105" t="n">
        <v>433.638327083333</v>
      </c>
    </row>
    <row r="79" customFormat="false" ht="13.8" hidden="false" customHeight="false" outlineLevel="0" collapsed="false">
      <c r="A79" s="99" t="n">
        <v>42492</v>
      </c>
      <c r="B79" s="103" t="n">
        <v>9716.5</v>
      </c>
      <c r="C79" s="104" t="n">
        <v>0.0327</v>
      </c>
      <c r="D79" s="104" t="n">
        <v>0.1658</v>
      </c>
      <c r="E79" s="103" t="n">
        <v>317.72955</v>
      </c>
      <c r="F79" s="103" t="n">
        <v>132.3873125</v>
      </c>
      <c r="G79" s="105" t="n">
        <v>11120.53425</v>
      </c>
      <c r="I79" s="106" t="n">
        <v>6801.55</v>
      </c>
      <c r="J79" s="107" t="n">
        <v>8784.373975</v>
      </c>
      <c r="K79" s="108" t="n">
        <v>1457.475</v>
      </c>
      <c r="L79" s="107" t="n">
        <v>1668.0801375</v>
      </c>
      <c r="M79" s="108" t="n">
        <v>485.825</v>
      </c>
      <c r="N79" s="105" t="n">
        <v>556.0267125</v>
      </c>
    </row>
    <row r="80" customFormat="false" ht="13.8" hidden="false" customHeight="false" outlineLevel="0" collapsed="false">
      <c r="A80" s="99" t="n">
        <v>42499</v>
      </c>
      <c r="B80" s="103" t="n">
        <v>10678.0833333333</v>
      </c>
      <c r="C80" s="104" t="n">
        <v>0.0317</v>
      </c>
      <c r="D80" s="104" t="n">
        <v>0.17</v>
      </c>
      <c r="E80" s="103" t="n">
        <v>338.495241666667</v>
      </c>
      <c r="F80" s="103" t="n">
        <v>141.039684027778</v>
      </c>
      <c r="G80" s="105" t="n">
        <v>11847.3334583333</v>
      </c>
      <c r="I80" s="106" t="n">
        <v>7474.65833333333</v>
      </c>
      <c r="J80" s="107" t="n">
        <v>8293.13342083333</v>
      </c>
      <c r="K80" s="108" t="n">
        <v>1601.7125</v>
      </c>
      <c r="L80" s="107" t="n">
        <v>1777.10001875</v>
      </c>
      <c r="M80" s="108" t="n">
        <v>533.904166666667</v>
      </c>
      <c r="N80" s="105" t="n">
        <v>592.366672916667</v>
      </c>
    </row>
    <row r="81" customFormat="false" ht="13.8" hidden="false" customHeight="false" outlineLevel="0" collapsed="false">
      <c r="A81" s="99" t="n">
        <v>42506</v>
      </c>
      <c r="B81" s="103" t="n">
        <v>11308.6666666667</v>
      </c>
      <c r="C81" s="104" t="n">
        <v>0.0385</v>
      </c>
      <c r="D81" s="104" t="n">
        <v>0.1942</v>
      </c>
      <c r="E81" s="103" t="n">
        <v>435.383666666667</v>
      </c>
      <c r="F81" s="103" t="n">
        <v>181.409861111111</v>
      </c>
      <c r="G81" s="105" t="n">
        <v>15238.4283333333</v>
      </c>
      <c r="I81" s="106" t="n">
        <v>7916.06666666667</v>
      </c>
      <c r="J81" s="107" t="n">
        <v>10666.8998333333</v>
      </c>
      <c r="K81" s="108" t="n">
        <v>1696.3</v>
      </c>
      <c r="L81" s="107" t="n">
        <v>3285.76425</v>
      </c>
      <c r="M81" s="108" t="n">
        <v>565.433333333333</v>
      </c>
      <c r="N81" s="105" t="n">
        <v>761.921416666667</v>
      </c>
    </row>
    <row r="82" customFormat="false" ht="13.8" hidden="false" customHeight="false" outlineLevel="0" collapsed="false">
      <c r="A82" s="99" t="n">
        <v>42513</v>
      </c>
      <c r="B82" s="103" t="n">
        <v>12045.1666666667</v>
      </c>
      <c r="C82" s="104" t="n">
        <v>0.0378</v>
      </c>
      <c r="D82" s="104" t="n">
        <v>0.2052</v>
      </c>
      <c r="E82" s="103" t="n">
        <v>455.3073</v>
      </c>
      <c r="F82" s="103" t="n">
        <v>189.711375</v>
      </c>
      <c r="G82" s="105" t="n">
        <v>15935.7555</v>
      </c>
      <c r="I82" s="106" t="n">
        <v>8431.61666666667</v>
      </c>
      <c r="J82" s="107" t="n">
        <v>11155.02885</v>
      </c>
      <c r="K82" s="108" t="n">
        <v>1806.775</v>
      </c>
      <c r="L82" s="107" t="n">
        <v>2390.363325</v>
      </c>
      <c r="M82" s="108" t="n">
        <v>602.258333333333</v>
      </c>
      <c r="N82" s="105" t="n">
        <v>496.787775</v>
      </c>
    </row>
    <row r="83" customFormat="false" ht="13.8" hidden="false" customHeight="false" outlineLevel="0" collapsed="false">
      <c r="A83" s="99" t="n">
        <v>42520</v>
      </c>
      <c r="B83" s="103" t="n">
        <v>11976.3333333333</v>
      </c>
      <c r="C83" s="104" t="n">
        <v>0.0377</v>
      </c>
      <c r="D83" s="104" t="n">
        <v>0.1926</v>
      </c>
      <c r="E83" s="103" t="n">
        <v>451.507766666667</v>
      </c>
      <c r="F83" s="103" t="n">
        <v>188.128236111111</v>
      </c>
      <c r="G83" s="105" t="n">
        <v>15802.7718333333</v>
      </c>
      <c r="I83" s="106" t="n">
        <v>8383.43333333333</v>
      </c>
      <c r="J83" s="107" t="n">
        <v>11061.9402833333</v>
      </c>
      <c r="K83" s="108" t="n">
        <v>1796.45</v>
      </c>
      <c r="L83" s="107" t="n">
        <v>2370.415775</v>
      </c>
      <c r="M83" s="108" t="n">
        <v>598.816666666667</v>
      </c>
      <c r="N83" s="105" t="n">
        <v>790.138591666667</v>
      </c>
    </row>
    <row r="84" customFormat="false" ht="13.8" hidden="false" customHeight="false" outlineLevel="0" collapsed="false">
      <c r="A84" s="99" t="n">
        <v>42527</v>
      </c>
      <c r="B84" s="103" t="n">
        <v>11457.4166666667</v>
      </c>
      <c r="C84" s="104" t="n">
        <v>0.044</v>
      </c>
      <c r="D84" s="104" t="n">
        <v>0.1976</v>
      </c>
      <c r="E84" s="103" t="n">
        <v>504.126333333333</v>
      </c>
      <c r="F84" s="103" t="n">
        <v>210.052638888889</v>
      </c>
      <c r="G84" s="105" t="n">
        <v>17644.4216666667</v>
      </c>
      <c r="I84" s="106" t="n">
        <v>8020.19166666667</v>
      </c>
      <c r="J84" s="107" t="n">
        <v>12351.0951666667</v>
      </c>
      <c r="K84" s="108" t="n">
        <v>1718.6125</v>
      </c>
      <c r="L84" s="107" t="n">
        <v>2646.66325</v>
      </c>
      <c r="M84" s="108" t="n">
        <v>572.870833333333</v>
      </c>
      <c r="N84" s="105" t="n">
        <v>582.221083333333</v>
      </c>
    </row>
    <row r="85" customFormat="false" ht="13.8" hidden="false" customHeight="false" outlineLevel="0" collapsed="false">
      <c r="A85" s="99" t="n">
        <v>42534</v>
      </c>
      <c r="B85" s="103" t="n">
        <v>11001.75</v>
      </c>
      <c r="C85" s="104" t="n">
        <v>0.0379</v>
      </c>
      <c r="D85" s="104" t="n">
        <v>0.2098</v>
      </c>
      <c r="E85" s="103" t="n">
        <v>416.966325</v>
      </c>
      <c r="F85" s="103" t="n">
        <v>200</v>
      </c>
      <c r="G85" s="105" t="n">
        <v>14593.821375</v>
      </c>
      <c r="I85" s="106" t="n">
        <v>7701.225</v>
      </c>
      <c r="J85" s="107" t="n">
        <v>10215.6749625</v>
      </c>
      <c r="K85" s="108" t="n">
        <v>1650.2625</v>
      </c>
      <c r="L85" s="107" t="n">
        <v>2189.07320625</v>
      </c>
      <c r="M85" s="108" t="n">
        <v>550.0875</v>
      </c>
      <c r="N85" s="105" t="n">
        <v>729.69106875</v>
      </c>
    </row>
    <row r="86" customFormat="false" ht="13.8" hidden="false" customHeight="false" outlineLevel="0" collapsed="false">
      <c r="A86" s="99" t="n">
        <v>42541</v>
      </c>
      <c r="B86" s="103" t="n">
        <v>12446.25</v>
      </c>
      <c r="C86" s="109" t="n">
        <v>0.0343</v>
      </c>
      <c r="D86" s="109" t="n">
        <v>0.1815</v>
      </c>
      <c r="E86" s="103" t="n">
        <v>426.906375</v>
      </c>
      <c r="F86" s="103" t="n">
        <v>177.87765625</v>
      </c>
      <c r="G86" s="105" t="n">
        <v>14941.723125</v>
      </c>
      <c r="I86" s="106" t="n">
        <v>8712.375</v>
      </c>
      <c r="J86" s="107" t="n">
        <v>10459.2061875</v>
      </c>
      <c r="K86" s="108" t="n">
        <v>1866.9375</v>
      </c>
      <c r="L86" s="107" t="n">
        <v>2241.25846875</v>
      </c>
      <c r="M86" s="108" t="n">
        <v>622.3125</v>
      </c>
      <c r="N86" s="105" t="n">
        <v>747.08615625</v>
      </c>
    </row>
    <row r="87" customFormat="false" ht="13.8" hidden="false" customHeight="false" outlineLevel="0" collapsed="false">
      <c r="A87" s="99" t="n">
        <v>42548</v>
      </c>
      <c r="B87" s="103" t="n">
        <v>12740.1666666667</v>
      </c>
      <c r="C87" s="109" t="n">
        <v>0.0317</v>
      </c>
      <c r="D87" s="109" t="n">
        <v>0.1843</v>
      </c>
      <c r="E87" s="103" t="n">
        <v>403.863283333333</v>
      </c>
      <c r="F87" s="103" t="n">
        <v>168.276368055556</v>
      </c>
      <c r="G87" s="105" t="n">
        <v>14135.2149166667</v>
      </c>
      <c r="I87" s="106" t="n">
        <v>8918.11666666666</v>
      </c>
      <c r="J87" s="107" t="n">
        <v>9894.65044166666</v>
      </c>
      <c r="K87" s="108" t="n">
        <v>1911.025</v>
      </c>
      <c r="L87" s="107" t="n">
        <v>2120.2822375</v>
      </c>
      <c r="M87" s="108" t="n">
        <v>637.008333333333</v>
      </c>
      <c r="N87" s="105" t="n">
        <v>506.760745833333</v>
      </c>
    </row>
    <row r="88" customFormat="false" ht="13.8" hidden="false" customHeight="false" outlineLevel="0" collapsed="false">
      <c r="A88" s="99" t="n">
        <v>42555</v>
      </c>
      <c r="B88" s="103" t="n">
        <v>12463</v>
      </c>
      <c r="C88" s="109" t="n">
        <v>0.0254</v>
      </c>
      <c r="D88" s="109" t="n">
        <v>0.2018</v>
      </c>
      <c r="E88" s="103" t="n">
        <v>316.5602</v>
      </c>
      <c r="F88" s="103" t="n">
        <v>131.900083333333</v>
      </c>
      <c r="G88" s="105" t="n">
        <v>11079.607</v>
      </c>
      <c r="I88" s="106" t="n">
        <v>8724.1</v>
      </c>
      <c r="J88" s="107" t="n">
        <v>10755.7249</v>
      </c>
      <c r="K88" s="108" t="n">
        <v>1869.45</v>
      </c>
      <c r="L88" s="107" t="n">
        <v>1661.94105</v>
      </c>
      <c r="M88" s="108" t="n">
        <v>623.15</v>
      </c>
      <c r="N88" s="105" t="n">
        <v>553.98035</v>
      </c>
    </row>
    <row r="89" customFormat="false" ht="13.8" hidden="false" customHeight="false" outlineLevel="0" collapsed="false">
      <c r="A89" s="99" t="n">
        <v>42562</v>
      </c>
      <c r="B89" s="103" t="n">
        <v>12516.9166666667</v>
      </c>
      <c r="C89" s="109" t="n">
        <v>0.0328</v>
      </c>
      <c r="D89" s="109" t="n">
        <v>0.1933</v>
      </c>
      <c r="E89" s="103" t="n">
        <v>410.554866666667</v>
      </c>
      <c r="F89" s="103" t="n">
        <v>171.064527777778</v>
      </c>
      <c r="G89" s="105" t="n">
        <v>14369.4203333333</v>
      </c>
      <c r="I89" s="106" t="n">
        <v>8761.84166666667</v>
      </c>
      <c r="J89" s="107" t="n">
        <v>11058.5942333333</v>
      </c>
      <c r="K89" s="108" t="n">
        <v>1877.5375</v>
      </c>
      <c r="L89" s="107" t="n">
        <v>2155.41305</v>
      </c>
      <c r="M89" s="108" t="n">
        <v>625.845833333333</v>
      </c>
      <c r="N89" s="105" t="n">
        <v>718.471016666667</v>
      </c>
    </row>
    <row r="90" customFormat="false" ht="13.8" hidden="false" customHeight="false" outlineLevel="0" collapsed="false">
      <c r="A90" s="99" t="n">
        <v>42569</v>
      </c>
      <c r="B90" s="103" t="n">
        <v>12156.0833333333</v>
      </c>
      <c r="C90" s="109" t="n">
        <v>0.0346</v>
      </c>
      <c r="D90" s="109" t="n">
        <v>0.1799</v>
      </c>
      <c r="E90" s="103" t="n">
        <v>420.600483333333</v>
      </c>
      <c r="F90" s="103" t="n">
        <v>175.250201388889</v>
      </c>
      <c r="G90" s="105" t="n">
        <v>14721.0169166667</v>
      </c>
      <c r="I90" s="106" t="n">
        <v>8509.25833333333</v>
      </c>
      <c r="J90" s="107" t="n">
        <v>10304.7118416667</v>
      </c>
      <c r="K90" s="108" t="n">
        <v>1823.4125</v>
      </c>
      <c r="L90" s="107" t="n">
        <v>2208.1525375</v>
      </c>
      <c r="M90" s="108" t="n">
        <v>607.804166666667</v>
      </c>
      <c r="N90" s="105" t="n">
        <v>736.050845833333</v>
      </c>
    </row>
    <row r="91" customFormat="false" ht="13.8" hidden="false" customHeight="false" outlineLevel="0" collapsed="false">
      <c r="A91" s="99" t="n">
        <v>42576</v>
      </c>
      <c r="B91" s="103" t="n">
        <v>10716.5</v>
      </c>
      <c r="C91" s="109" t="n">
        <v>0.0371</v>
      </c>
      <c r="D91" s="109" t="n">
        <v>0.1608</v>
      </c>
      <c r="E91" s="103" t="n">
        <v>397.58215</v>
      </c>
      <c r="F91" s="103" t="n">
        <v>165.659229166667</v>
      </c>
      <c r="G91" s="105" t="n">
        <v>13915.37525</v>
      </c>
      <c r="I91" s="106" t="n">
        <v>7501.55</v>
      </c>
      <c r="J91" s="107" t="n">
        <v>10740.762675</v>
      </c>
      <c r="K91" s="108" t="n">
        <v>1607.475</v>
      </c>
      <c r="L91" s="107" t="n">
        <v>2087.3062875</v>
      </c>
      <c r="M91" s="108" t="n">
        <v>535.825</v>
      </c>
      <c r="N91" s="105" t="n">
        <v>695.7687625</v>
      </c>
    </row>
    <row r="92" customFormat="false" ht="13.8" hidden="false" customHeight="false" outlineLevel="0" collapsed="false">
      <c r="A92" s="99" t="n">
        <v>42583</v>
      </c>
      <c r="B92" s="103" t="n">
        <v>12678.0833333333</v>
      </c>
      <c r="C92" s="109" t="n">
        <v>0.0317</v>
      </c>
      <c r="D92" s="109" t="n">
        <v>0.1745</v>
      </c>
      <c r="E92" s="103" t="n">
        <v>401.895241666667</v>
      </c>
      <c r="F92" s="103" t="n">
        <v>194</v>
      </c>
      <c r="G92" s="105" t="n">
        <v>14066.3334583333</v>
      </c>
      <c r="I92" s="106" t="n">
        <v>8874.65833333333</v>
      </c>
      <c r="J92" s="107" t="n">
        <v>9846.43342083333</v>
      </c>
      <c r="K92" s="108" t="n">
        <v>1901.7125</v>
      </c>
      <c r="L92" s="107" t="n">
        <v>2109.95001875</v>
      </c>
      <c r="M92" s="108" t="n">
        <v>633.904166666667</v>
      </c>
      <c r="N92" s="105" t="n">
        <v>703.316672916667</v>
      </c>
    </row>
    <row r="93" customFormat="false" ht="13.8" hidden="false" customHeight="false" outlineLevel="0" collapsed="false">
      <c r="A93" s="99" t="n">
        <v>42590</v>
      </c>
      <c r="B93" s="103" t="n">
        <v>13308.6666666667</v>
      </c>
      <c r="C93" s="109" t="n">
        <v>0.0323</v>
      </c>
      <c r="D93" s="109" t="n">
        <v>0.1846</v>
      </c>
      <c r="E93" s="103" t="n">
        <v>429.869933333333</v>
      </c>
      <c r="F93" s="103" t="n">
        <v>169</v>
      </c>
      <c r="G93" s="105" t="n">
        <v>15045.4476666667</v>
      </c>
      <c r="I93" s="106" t="n">
        <v>9316.06666666667</v>
      </c>
      <c r="J93" s="107" t="n">
        <v>10531.8133666667</v>
      </c>
      <c r="K93" s="108" t="n">
        <v>1996.3</v>
      </c>
      <c r="L93" s="107" t="n">
        <v>2256.81715</v>
      </c>
      <c r="M93" s="108" t="n">
        <v>665.433333333333</v>
      </c>
      <c r="N93" s="105" t="n">
        <v>752.272383333333</v>
      </c>
    </row>
    <row r="94" customFormat="false" ht="13.8" hidden="false" customHeight="false" outlineLevel="0" collapsed="false">
      <c r="A94" s="99" t="n">
        <v>42597</v>
      </c>
      <c r="B94" s="103" t="n">
        <v>14045.1666666667</v>
      </c>
      <c r="C94" s="109" t="n">
        <v>0.0275</v>
      </c>
      <c r="D94" s="109" t="n">
        <v>0.1901</v>
      </c>
      <c r="E94" s="103" t="n">
        <v>386.242083333333</v>
      </c>
      <c r="F94" s="103" t="n">
        <v>160.934201388889</v>
      </c>
      <c r="G94" s="105" t="n">
        <v>13518.4729166667</v>
      </c>
      <c r="I94" s="106" t="n">
        <v>9831.61666666667</v>
      </c>
      <c r="J94" s="107" t="n">
        <v>9462.93104166666</v>
      </c>
      <c r="K94" s="108" t="n">
        <v>2106.775</v>
      </c>
      <c r="L94" s="107" t="n">
        <v>2027.7709375</v>
      </c>
      <c r="M94" s="108" t="n">
        <v>702.258333333333</v>
      </c>
      <c r="N94" s="105" t="n">
        <v>675.923645833333</v>
      </c>
    </row>
    <row r="95" customFormat="false" ht="13.8" hidden="false" customHeight="false" outlineLevel="0" collapsed="false">
      <c r="A95" s="99" t="n">
        <v>42604</v>
      </c>
      <c r="B95" s="103" t="n">
        <v>13976.3333333333</v>
      </c>
      <c r="C95" s="109" t="n">
        <v>0.0256</v>
      </c>
      <c r="D95" s="109" t="n">
        <v>0.1744</v>
      </c>
      <c r="E95" s="103" t="n">
        <v>357.794133333333</v>
      </c>
      <c r="F95" s="103" t="n">
        <v>149.080888888889</v>
      </c>
      <c r="G95" s="105" t="n">
        <v>12522.7946666667</v>
      </c>
      <c r="I95" s="106" t="n">
        <v>9783.43333333333</v>
      </c>
      <c r="J95" s="107" t="n">
        <v>8765.95626666667</v>
      </c>
      <c r="K95" s="108" t="n">
        <v>2096.45</v>
      </c>
      <c r="L95" s="107" t="n">
        <v>1878.4192</v>
      </c>
      <c r="M95" s="108" t="n">
        <v>698.816666666667</v>
      </c>
      <c r="N95" s="105" t="n">
        <v>526.139733333333</v>
      </c>
    </row>
    <row r="96" customFormat="false" ht="13.8" hidden="false" customHeight="false" outlineLevel="0" collapsed="false">
      <c r="A96" s="99" t="n">
        <v>42611</v>
      </c>
      <c r="B96" s="103" t="n">
        <v>13457.4166666667</v>
      </c>
      <c r="C96" s="109" t="n">
        <v>0.0288</v>
      </c>
      <c r="D96" s="109" t="n">
        <v>0.157</v>
      </c>
      <c r="E96" s="103" t="n">
        <v>387.5736</v>
      </c>
      <c r="F96" s="103" t="n">
        <v>150</v>
      </c>
      <c r="G96" s="105" t="n">
        <v>13565.076</v>
      </c>
      <c r="I96" s="106" t="n">
        <v>9420.19166666667</v>
      </c>
      <c r="J96" s="107" t="n">
        <v>9495.5532</v>
      </c>
      <c r="K96" s="108" t="n">
        <v>2018.6125</v>
      </c>
      <c r="L96" s="107" t="n">
        <v>3034.7614</v>
      </c>
      <c r="M96" s="108" t="n">
        <v>672.870833333333</v>
      </c>
      <c r="N96" s="105" t="n">
        <v>578.2538</v>
      </c>
    </row>
    <row r="97" customFormat="false" ht="13.8" hidden="false" customHeight="false" outlineLevel="0" collapsed="false">
      <c r="A97" s="99" t="n">
        <v>42618</v>
      </c>
      <c r="B97" s="103" t="n">
        <v>13001.75</v>
      </c>
      <c r="C97" s="109" t="n">
        <v>0.0287</v>
      </c>
      <c r="D97" s="109" t="n">
        <v>0.1683</v>
      </c>
      <c r="E97" s="103" t="n">
        <v>373.150225</v>
      </c>
      <c r="F97" s="103" t="n">
        <v>155.479260416667</v>
      </c>
      <c r="G97" s="105" t="n">
        <v>13060.257875</v>
      </c>
      <c r="I97" s="106" t="n">
        <v>9101.225</v>
      </c>
      <c r="J97" s="107" t="n">
        <v>9142.1805125</v>
      </c>
      <c r="K97" s="108" t="n">
        <v>1950.2625</v>
      </c>
      <c r="L97" s="107" t="n">
        <v>1959.03868125</v>
      </c>
      <c r="M97" s="108" t="n">
        <v>650.0875</v>
      </c>
      <c r="N97" s="105" t="n">
        <v>653.01289375</v>
      </c>
    </row>
    <row r="98" customFormat="false" ht="13.8" hidden="false" customHeight="false" outlineLevel="0" collapsed="false">
      <c r="A98" s="99" t="n">
        <v>42625</v>
      </c>
      <c r="B98" s="103" t="n">
        <v>13496.25</v>
      </c>
      <c r="C98" s="109" t="n">
        <v>0.0323</v>
      </c>
      <c r="D98" s="109" t="n">
        <v>0.1619</v>
      </c>
      <c r="E98" s="103" t="n">
        <v>435.928875</v>
      </c>
      <c r="F98" s="103" t="n">
        <v>181.63703125</v>
      </c>
      <c r="G98" s="105" t="n">
        <v>15257.510625</v>
      </c>
      <c r="I98" s="106" t="n">
        <v>9447.375</v>
      </c>
      <c r="J98" s="107" t="n">
        <v>10680.2574375</v>
      </c>
      <c r="K98" s="108" t="n">
        <v>2024.4375</v>
      </c>
      <c r="L98" s="107" t="n">
        <v>2288.62659375</v>
      </c>
      <c r="M98" s="108" t="n">
        <v>674.8125</v>
      </c>
      <c r="N98" s="105" t="n">
        <v>762.87553125</v>
      </c>
    </row>
    <row r="99" customFormat="false" ht="13.8" hidden="false" customHeight="false" outlineLevel="0" collapsed="false">
      <c r="A99" s="99" t="n">
        <v>42632</v>
      </c>
      <c r="B99" s="103" t="n">
        <v>13790.1666666667</v>
      </c>
      <c r="C99" s="109" t="n">
        <v>0.0335</v>
      </c>
      <c r="D99" s="109" t="n">
        <v>0.1408</v>
      </c>
      <c r="E99" s="103" t="n">
        <v>461.970583333333</v>
      </c>
      <c r="F99" s="103" t="n">
        <v>192.487743055556</v>
      </c>
      <c r="G99" s="105" t="n">
        <v>16168.9704166667</v>
      </c>
      <c r="I99" s="106" t="n">
        <v>9653.11666666667</v>
      </c>
      <c r="J99" s="107" t="n">
        <v>11318.2792916667</v>
      </c>
      <c r="K99" s="108" t="n">
        <v>2068.525</v>
      </c>
      <c r="L99" s="107" t="n">
        <v>2425.3455625</v>
      </c>
      <c r="M99" s="108" t="n">
        <v>689.508333333333</v>
      </c>
      <c r="N99" s="105" t="n">
        <v>408.448520833333</v>
      </c>
    </row>
    <row r="100" customFormat="false" ht="13.8" hidden="false" customHeight="false" outlineLevel="0" collapsed="false">
      <c r="A100" s="99" t="n">
        <v>42639</v>
      </c>
      <c r="B100" s="5" t="n">
        <v>13913</v>
      </c>
      <c r="C100" s="109" t="n">
        <v>0.0237</v>
      </c>
      <c r="D100" s="109" t="n">
        <v>0.1525</v>
      </c>
      <c r="E100" s="103" t="n">
        <v>329.7381</v>
      </c>
      <c r="F100" s="103" t="n">
        <v>120</v>
      </c>
      <c r="G100" s="105" t="n">
        <v>11540.8335</v>
      </c>
      <c r="I100" s="106" t="n">
        <v>9739.1</v>
      </c>
      <c r="J100" s="107" t="n">
        <v>8078.58345</v>
      </c>
      <c r="K100" s="108" t="n">
        <v>2086.95</v>
      </c>
      <c r="L100" s="107" t="n">
        <v>1731.125025</v>
      </c>
      <c r="M100" s="108" t="n">
        <v>695.65</v>
      </c>
      <c r="N100" s="105" t="n">
        <v>577.041675</v>
      </c>
    </row>
    <row r="101" customFormat="false" ht="13.8" hidden="false" customHeight="false" outlineLevel="0" collapsed="false">
      <c r="A101" s="99" t="n">
        <v>42646</v>
      </c>
      <c r="B101" s="103" t="n">
        <v>13966.9166666667</v>
      </c>
      <c r="C101" s="109" t="n">
        <v>0.0276</v>
      </c>
      <c r="D101" s="109" t="n">
        <v>0.1518</v>
      </c>
      <c r="E101" s="103" t="n">
        <v>385.4869</v>
      </c>
      <c r="F101" s="103" t="n">
        <v>160.619541666667</v>
      </c>
      <c r="G101" s="105" t="n">
        <v>13492.0415</v>
      </c>
      <c r="I101" s="106" t="n">
        <v>9776.84166666667</v>
      </c>
      <c r="J101" s="107" t="n">
        <v>11444.42905</v>
      </c>
      <c r="K101" s="108" t="n">
        <v>2095.0375</v>
      </c>
      <c r="L101" s="107" t="n">
        <v>2023.806225</v>
      </c>
      <c r="M101" s="108" t="n">
        <v>698.345833333333</v>
      </c>
      <c r="N101" s="105" t="n">
        <v>674.602075</v>
      </c>
    </row>
    <row r="102" customFormat="false" ht="13.8" hidden="false" customHeight="false" outlineLevel="0" collapsed="false">
      <c r="A102" s="99" t="n">
        <v>42653</v>
      </c>
      <c r="B102" s="103" t="n">
        <v>13606.0833333333</v>
      </c>
      <c r="C102" s="109" t="n">
        <v>0.0212</v>
      </c>
      <c r="D102" s="109" t="n">
        <v>0.1664</v>
      </c>
      <c r="E102" s="103" t="n">
        <v>288.448966666667</v>
      </c>
      <c r="F102" s="103" t="n">
        <v>128</v>
      </c>
      <c r="G102" s="105" t="n">
        <v>10095.7138333333</v>
      </c>
      <c r="I102" s="106" t="n">
        <v>9524.25833333333</v>
      </c>
      <c r="J102" s="107" t="n">
        <v>7066.99968333333</v>
      </c>
      <c r="K102" s="108" t="n">
        <v>2040.9125</v>
      </c>
      <c r="L102" s="107" t="n">
        <v>1514.357075</v>
      </c>
      <c r="M102" s="108" t="n">
        <v>680.304166666667</v>
      </c>
      <c r="N102" s="105" t="n">
        <v>504.785691666667</v>
      </c>
    </row>
    <row r="103" customFormat="false" ht="13.8" hidden="false" customHeight="false" outlineLevel="0" collapsed="false">
      <c r="A103" s="99" t="n">
        <v>42653</v>
      </c>
      <c r="B103" s="103" t="n">
        <v>12166.5</v>
      </c>
      <c r="C103" s="109" t="n">
        <v>0.0327</v>
      </c>
      <c r="D103" s="109" t="n">
        <v>0.1547</v>
      </c>
      <c r="E103" s="103" t="n">
        <v>397.84455</v>
      </c>
      <c r="F103" s="103" t="n">
        <v>165.7685625</v>
      </c>
      <c r="G103" s="105" t="n">
        <v>13924.55925</v>
      </c>
      <c r="I103" s="106" t="n">
        <v>8516.55</v>
      </c>
      <c r="J103" s="107" t="n">
        <v>9747.191475</v>
      </c>
      <c r="K103" s="108" t="n">
        <v>1824.975</v>
      </c>
      <c r="L103" s="107" t="n">
        <v>2088.6838875</v>
      </c>
      <c r="M103" s="108" t="n">
        <v>608.325</v>
      </c>
      <c r="N103" s="105" t="n">
        <v>696.2279625</v>
      </c>
    </row>
    <row r="104" customFormat="false" ht="13.8" hidden="false" customHeight="false" outlineLevel="0" collapsed="false">
      <c r="A104" s="99" t="n">
        <v>42667</v>
      </c>
      <c r="B104" s="103" t="n">
        <v>13128.0833333333</v>
      </c>
      <c r="C104" s="109" t="n">
        <v>0.0227</v>
      </c>
      <c r="D104" s="109" t="n">
        <v>0.1558</v>
      </c>
      <c r="E104" s="103" t="n">
        <v>298.007491666667</v>
      </c>
      <c r="F104" s="103" t="n">
        <v>99</v>
      </c>
      <c r="G104" s="105" t="n">
        <v>10430.2622083333</v>
      </c>
      <c r="I104" s="106" t="n">
        <v>9189.65833333333</v>
      </c>
      <c r="J104" s="107" t="n">
        <v>8301.18354583333</v>
      </c>
      <c r="K104" s="108" t="n">
        <v>1969.2125</v>
      </c>
      <c r="L104" s="107" t="n">
        <v>2564.53933125</v>
      </c>
      <c r="M104" s="108" t="n">
        <v>656.404166666667</v>
      </c>
      <c r="N104" s="105" t="n">
        <v>521.513110416667</v>
      </c>
    </row>
    <row r="105" customFormat="false" ht="13.8" hidden="false" customHeight="false" outlineLevel="0" collapsed="false">
      <c r="A105" s="99" t="n">
        <v>42674</v>
      </c>
      <c r="B105" s="103" t="n">
        <v>13758.6666666667</v>
      </c>
      <c r="C105" s="109" t="n">
        <v>0.0217</v>
      </c>
      <c r="D105" s="109" t="n">
        <v>0.16</v>
      </c>
      <c r="E105" s="103" t="n">
        <v>298.563066666667</v>
      </c>
      <c r="F105" s="103" t="n">
        <v>90</v>
      </c>
      <c r="G105" s="105" t="n">
        <v>10449.7073333333</v>
      </c>
      <c r="I105" s="106" t="n">
        <v>9631.06666666667</v>
      </c>
      <c r="J105" s="107" t="n">
        <v>8314.79513333333</v>
      </c>
      <c r="K105" s="108" t="n">
        <v>2063.8</v>
      </c>
      <c r="L105" s="107" t="n">
        <v>1567.4561</v>
      </c>
      <c r="M105" s="108" t="n">
        <v>687.933333333333</v>
      </c>
      <c r="N105" s="105" t="n">
        <v>422.485366666667</v>
      </c>
    </row>
    <row r="106" customFormat="false" ht="13.8" hidden="false" customHeight="false" outlineLevel="0" collapsed="false">
      <c r="A106" s="99" t="n">
        <v>42681</v>
      </c>
      <c r="B106" s="103" t="n">
        <v>14495.1666666667</v>
      </c>
      <c r="C106" s="109" t="n">
        <v>0.0285</v>
      </c>
      <c r="D106" s="109" t="n">
        <v>0.1842</v>
      </c>
      <c r="E106" s="103" t="n">
        <v>413.11225</v>
      </c>
      <c r="F106" s="103" t="n">
        <v>150</v>
      </c>
      <c r="G106" s="105" t="n">
        <v>14458.92875</v>
      </c>
      <c r="I106" s="106" t="n">
        <v>10146.6166666667</v>
      </c>
      <c r="J106" s="107" t="n">
        <v>10121.250125</v>
      </c>
      <c r="K106" s="108" t="n">
        <v>2174.275</v>
      </c>
      <c r="L106" s="107" t="n">
        <v>2168.8393125</v>
      </c>
      <c r="M106" s="108" t="n">
        <v>724.758333333333</v>
      </c>
      <c r="N106" s="105" t="n">
        <v>522.9464375</v>
      </c>
    </row>
    <row r="107" customFormat="false" ht="13.8" hidden="false" customHeight="false" outlineLevel="0" collapsed="false">
      <c r="A107" s="99" t="n">
        <v>42688</v>
      </c>
      <c r="B107" s="103" t="n">
        <v>14026.3333333333</v>
      </c>
      <c r="C107" s="109" t="n">
        <v>0.0278</v>
      </c>
      <c r="D107" s="109" t="n">
        <v>0.1952</v>
      </c>
      <c r="E107" s="103" t="n">
        <v>389.932066666667</v>
      </c>
      <c r="F107" s="103" t="n">
        <v>142</v>
      </c>
      <c r="G107" s="105" t="n">
        <v>13647.6223333333</v>
      </c>
      <c r="I107" s="106" t="n">
        <v>9818.43333333333</v>
      </c>
      <c r="J107" s="107" t="n">
        <v>9553.33563333334</v>
      </c>
      <c r="K107" s="108" t="n">
        <v>2103.95</v>
      </c>
      <c r="L107" s="107" t="n">
        <v>2047.14335</v>
      </c>
      <c r="M107" s="108" t="n">
        <v>701.316666666667</v>
      </c>
      <c r="N107" s="105" t="n">
        <v>582.381116666667</v>
      </c>
    </row>
    <row r="108" customFormat="false" ht="13.8" hidden="false" customHeight="false" outlineLevel="0" collapsed="false">
      <c r="A108" s="99" t="n">
        <v>42695</v>
      </c>
      <c r="B108" s="103" t="n">
        <v>13507.4166666667</v>
      </c>
      <c r="C108" s="109" t="n">
        <v>0.0277</v>
      </c>
      <c r="D108" s="109" t="n">
        <v>0.1826</v>
      </c>
      <c r="E108" s="103" t="n">
        <v>374.155441666667</v>
      </c>
      <c r="F108" s="103" t="n">
        <v>155.898100694444</v>
      </c>
      <c r="G108" s="105" t="n">
        <v>13095.4404583333</v>
      </c>
      <c r="I108" s="106" t="n">
        <v>9455.19166666667</v>
      </c>
      <c r="J108" s="107" t="n">
        <v>10166.8083208333</v>
      </c>
      <c r="K108" s="108" t="n">
        <v>2026.1125</v>
      </c>
      <c r="L108" s="107" t="n">
        <v>1964.31606875</v>
      </c>
      <c r="M108" s="108" t="n">
        <v>675.370833333333</v>
      </c>
      <c r="N108" s="105" t="n">
        <v>454.772022916667</v>
      </c>
    </row>
    <row r="109" customFormat="false" ht="13.8" hidden="false" customHeight="false" outlineLevel="0" collapsed="false">
      <c r="A109" s="99" t="n">
        <v>42702</v>
      </c>
      <c r="B109" s="103" t="n">
        <v>13051.75</v>
      </c>
      <c r="C109" s="109" t="n">
        <v>0.034</v>
      </c>
      <c r="D109" s="109" t="n">
        <v>0.1876</v>
      </c>
      <c r="E109" s="103" t="n">
        <v>443.7595</v>
      </c>
      <c r="F109" s="103" t="n">
        <v>184.899791666667</v>
      </c>
      <c r="G109" s="105" t="n">
        <v>15531.5825</v>
      </c>
      <c r="I109" s="106" t="n">
        <v>9136.225</v>
      </c>
      <c r="J109" s="107" t="n">
        <v>13872.10775</v>
      </c>
      <c r="K109" s="108" t="n">
        <v>1957.7625</v>
      </c>
      <c r="L109" s="107" t="n">
        <v>2329.737375</v>
      </c>
      <c r="M109" s="108" t="n">
        <v>652.5875</v>
      </c>
      <c r="N109" s="105" t="n">
        <v>576.579125</v>
      </c>
    </row>
    <row r="110" customFormat="false" ht="13.8" hidden="false" customHeight="false" outlineLevel="0" collapsed="false">
      <c r="A110" s="99" t="n">
        <v>42709</v>
      </c>
      <c r="B110" s="103" t="n">
        <v>15095.1666666667</v>
      </c>
      <c r="C110" s="109" t="n">
        <v>0.0279</v>
      </c>
      <c r="D110" s="109" t="n">
        <v>0.1998</v>
      </c>
      <c r="E110" s="103" t="n">
        <v>421.15515</v>
      </c>
      <c r="F110" s="103" t="n">
        <v>175.4813125</v>
      </c>
      <c r="G110" s="105" t="n">
        <v>14740.43025</v>
      </c>
      <c r="I110" s="106" t="n">
        <v>10566.6166666667</v>
      </c>
      <c r="J110" s="107" t="n">
        <v>10318.301175</v>
      </c>
      <c r="K110" s="108" t="n">
        <v>2264.275</v>
      </c>
      <c r="L110" s="107" t="n">
        <v>2211.0645375</v>
      </c>
      <c r="M110" s="108" t="n">
        <v>754.758333333333</v>
      </c>
      <c r="N110" s="105" t="n">
        <v>437.0215125</v>
      </c>
    </row>
    <row r="111" customFormat="false" ht="13.8" hidden="false" customHeight="false" outlineLevel="0" collapsed="false">
      <c r="A111" s="99" t="n">
        <v>42716</v>
      </c>
      <c r="B111" s="103" t="n">
        <v>15026.3333333333</v>
      </c>
      <c r="C111" s="109" t="n">
        <v>0.021</v>
      </c>
      <c r="D111" s="109" t="n">
        <v>0.186</v>
      </c>
      <c r="E111" s="103" t="n">
        <v>315.553</v>
      </c>
      <c r="F111" s="103" t="n">
        <v>131.480416666667</v>
      </c>
      <c r="G111" s="105" t="n">
        <v>11044.355</v>
      </c>
      <c r="I111" s="106" t="n">
        <v>10518.4333333333</v>
      </c>
      <c r="J111" s="107" t="n">
        <v>12731.0485</v>
      </c>
      <c r="K111" s="108" t="n">
        <v>2253.95</v>
      </c>
      <c r="L111" s="107" t="n">
        <v>1656.65325</v>
      </c>
      <c r="M111" s="108" t="n">
        <v>751.316666666667</v>
      </c>
      <c r="N111" s="105" t="n">
        <v>352.21775</v>
      </c>
    </row>
    <row r="112" customFormat="false" ht="13.8" hidden="false" customHeight="false" outlineLevel="0" collapsed="false">
      <c r="A112" s="99" t="n">
        <v>42723</v>
      </c>
      <c r="B112" s="103" t="n">
        <v>16507.4166666667</v>
      </c>
      <c r="C112" s="109" t="n">
        <v>0.019</v>
      </c>
      <c r="D112" s="109" t="n">
        <v>0.173</v>
      </c>
      <c r="E112" s="103" t="n">
        <v>313.640916666667</v>
      </c>
      <c r="F112" s="103" t="n">
        <v>141</v>
      </c>
      <c r="G112" s="105" t="n">
        <v>10977.4320833334</v>
      </c>
      <c r="I112" s="106" t="n">
        <v>11555.1916666667</v>
      </c>
      <c r="J112" s="107" t="n">
        <v>7684.20245833335</v>
      </c>
      <c r="K112" s="108" t="n">
        <v>2476.1125</v>
      </c>
      <c r="L112" s="107" t="n">
        <v>1646.6148125</v>
      </c>
      <c r="M112" s="108" t="n">
        <v>825.370833333335</v>
      </c>
      <c r="N112" s="105" t="n">
        <v>548.871604166668</v>
      </c>
    </row>
    <row r="113" customFormat="false" ht="13.8" hidden="false" customHeight="false" outlineLevel="0" collapsed="false">
      <c r="A113" s="99" t="n">
        <v>42730</v>
      </c>
      <c r="B113" s="103" t="n">
        <v>16051.75</v>
      </c>
      <c r="C113" s="109" t="n">
        <v>0.0199</v>
      </c>
      <c r="D113" s="109" t="n">
        <v>0.16</v>
      </c>
      <c r="E113" s="103" t="n">
        <v>319.429825</v>
      </c>
      <c r="F113" s="103" t="n">
        <v>133.095760416667</v>
      </c>
      <c r="G113" s="105" t="n">
        <v>11180.043875</v>
      </c>
      <c r="I113" s="106" t="n">
        <v>11236.225</v>
      </c>
      <c r="J113" s="107" t="n">
        <v>11826.0307125</v>
      </c>
      <c r="K113" s="108" t="n">
        <v>2407.7625</v>
      </c>
      <c r="L113" s="107" t="n">
        <v>2677.00658125</v>
      </c>
      <c r="M113" s="108" t="n">
        <v>802.5875</v>
      </c>
      <c r="N113" s="105" t="n">
        <v>559.00219375</v>
      </c>
    </row>
    <row r="114" customFormat="false" ht="13.8" hidden="false" customHeight="false" outlineLevel="0" collapsed="false">
      <c r="A114" s="110" t="s">
        <v>59</v>
      </c>
      <c r="B114" s="111" t="n">
        <f aca="false">SUM(B61:B113)</f>
        <v>599869.916666667</v>
      </c>
      <c r="C114" s="112" t="n">
        <f aca="false">E114/B114</f>
        <v>0.0319318869410437</v>
      </c>
      <c r="D114" s="112" t="n">
        <v>0.1784</v>
      </c>
      <c r="E114" s="111" t="n">
        <f aca="false">SUM(E61:E113)</f>
        <v>19154.9783583333</v>
      </c>
      <c r="F114" s="111" t="n">
        <f aca="false">SUM(F61:F113)</f>
        <v>7983.79710069445</v>
      </c>
      <c r="G114" s="113" t="n">
        <f aca="false">SUM(G61:G113)</f>
        <v>670424.242541667</v>
      </c>
      <c r="I114" s="114" t="n">
        <f aca="false">SUM(I61:I113)</f>
        <v>419908.941666667</v>
      </c>
      <c r="J114" s="115" t="n">
        <f aca="false">SUM(J61:J113)</f>
        <v>494296.969779166</v>
      </c>
      <c r="K114" s="116" t="n">
        <f aca="false">SUM(K61:K113)</f>
        <v>89980.4875</v>
      </c>
      <c r="L114" s="115" t="n">
        <f aca="false">SUM(L61:L113)</f>
        <v>104563.63638125</v>
      </c>
      <c r="M114" s="117" t="n">
        <f aca="false">SUM(M61:M113)</f>
        <v>29993.4958333333</v>
      </c>
      <c r="N114" s="113" t="n">
        <f aca="false">SUM(N61:N113)</f>
        <v>29921.2121270833</v>
      </c>
    </row>
    <row r="116" s="5" customFormat="true" ht="13.8" hidden="false" customHeight="false" outlineLevel="0" collapsed="false">
      <c r="A116" s="94" t="s">
        <v>8</v>
      </c>
      <c r="B116" s="118" t="n">
        <v>42370</v>
      </c>
      <c r="C116" s="118" t="n">
        <v>42372</v>
      </c>
      <c r="D116" s="118" t="n">
        <v>42379</v>
      </c>
      <c r="E116" s="118" t="n">
        <v>42386</v>
      </c>
      <c r="F116" s="118" t="n">
        <v>42393</v>
      </c>
      <c r="G116" s="118" t="n">
        <v>42400</v>
      </c>
      <c r="H116" s="118" t="n">
        <v>42407</v>
      </c>
      <c r="I116" s="118" t="n">
        <v>42414</v>
      </c>
      <c r="J116" s="118" t="n">
        <v>42421</v>
      </c>
      <c r="K116" s="118" t="n">
        <v>42428</v>
      </c>
      <c r="L116" s="118" t="n">
        <v>42436</v>
      </c>
      <c r="M116" s="118" t="n">
        <v>42443</v>
      </c>
      <c r="N116" s="118" t="n">
        <v>42450</v>
      </c>
      <c r="O116" s="118" t="n">
        <v>42457</v>
      </c>
      <c r="P116" s="118" t="n">
        <v>42464</v>
      </c>
      <c r="Q116" s="118" t="n">
        <v>42471</v>
      </c>
      <c r="R116" s="118" t="n">
        <v>42478</v>
      </c>
      <c r="S116" s="118" t="n">
        <v>42485</v>
      </c>
      <c r="T116" s="118" t="n">
        <v>42492</v>
      </c>
      <c r="U116" s="119" t="n">
        <v>42499</v>
      </c>
      <c r="V116" s="119" t="n">
        <v>42500</v>
      </c>
      <c r="W116" s="119" t="n">
        <v>42513</v>
      </c>
      <c r="X116" s="119" t="n">
        <v>42520</v>
      </c>
      <c r="Y116" s="119" t="n">
        <v>42527</v>
      </c>
      <c r="Z116" s="119" t="n">
        <v>42534</v>
      </c>
      <c r="AA116" s="119" t="n">
        <v>42541</v>
      </c>
      <c r="AB116" s="119" t="n">
        <v>42548</v>
      </c>
      <c r="AC116" s="119" t="n">
        <v>42555</v>
      </c>
      <c r="AD116" s="119" t="n">
        <v>42562</v>
      </c>
      <c r="AE116" s="119" t="n">
        <v>42569</v>
      </c>
      <c r="AF116" s="119" t="n">
        <v>42576</v>
      </c>
      <c r="AG116" s="119" t="n">
        <v>42583</v>
      </c>
      <c r="AH116" s="119" t="n">
        <v>42590</v>
      </c>
      <c r="AI116" s="119" t="n">
        <v>42597</v>
      </c>
      <c r="AJ116" s="119" t="n">
        <v>42604</v>
      </c>
      <c r="AK116" s="119" t="n">
        <v>42611</v>
      </c>
      <c r="AL116" s="119" t="n">
        <v>42618</v>
      </c>
      <c r="AM116" s="119" t="n">
        <v>42625</v>
      </c>
      <c r="AN116" s="119" t="n">
        <v>42632</v>
      </c>
      <c r="AO116" s="119" t="n">
        <v>42639</v>
      </c>
      <c r="AP116" s="119" t="n">
        <v>42646</v>
      </c>
      <c r="AQ116" s="119" t="n">
        <v>42653</v>
      </c>
      <c r="AR116" s="119" t="n">
        <v>42660</v>
      </c>
      <c r="AS116" s="119" t="n">
        <v>42667</v>
      </c>
      <c r="AT116" s="119" t="n">
        <v>42674</v>
      </c>
      <c r="AU116" s="119" t="n">
        <v>42681</v>
      </c>
      <c r="AV116" s="119" t="n">
        <v>42688</v>
      </c>
      <c r="AW116" s="119" t="n">
        <v>42695</v>
      </c>
      <c r="AX116" s="119" t="n">
        <v>42702</v>
      </c>
      <c r="AY116" s="119" t="n">
        <v>42709</v>
      </c>
      <c r="AZ116" s="119" t="n">
        <v>42716</v>
      </c>
      <c r="BA116" s="119" t="n">
        <v>42723</v>
      </c>
      <c r="BB116" s="119" t="n">
        <v>42730</v>
      </c>
      <c r="BC116" s="96" t="s">
        <v>59</v>
      </c>
    </row>
    <row r="117" s="108" customFormat="true" ht="15" hidden="false" customHeight="false" outlineLevel="0" collapsed="false">
      <c r="A117" s="106" t="s">
        <v>15</v>
      </c>
      <c r="B117" s="108" t="n">
        <v>1</v>
      </c>
      <c r="C117" s="108" t="n">
        <v>0</v>
      </c>
      <c r="D117" s="108" t="n">
        <v>0</v>
      </c>
      <c r="E117" s="108" t="n">
        <v>1</v>
      </c>
      <c r="F117" s="108" t="n">
        <v>0</v>
      </c>
      <c r="G117" s="108" t="n">
        <v>1</v>
      </c>
      <c r="H117" s="108" t="n">
        <v>2</v>
      </c>
      <c r="I117" s="108" t="n">
        <v>2</v>
      </c>
      <c r="J117" s="108" t="n">
        <v>1</v>
      </c>
      <c r="K117" s="108" t="n">
        <v>2</v>
      </c>
      <c r="L117" s="108" t="n">
        <v>3</v>
      </c>
      <c r="M117" s="108" t="n">
        <v>0</v>
      </c>
      <c r="N117" s="108" t="n">
        <v>0</v>
      </c>
      <c r="O117" s="108" t="n">
        <v>0</v>
      </c>
      <c r="P117" s="108" t="n">
        <v>0</v>
      </c>
      <c r="Q117" s="108" t="n">
        <v>0</v>
      </c>
      <c r="R117" s="108" t="n">
        <v>1</v>
      </c>
      <c r="S117" s="108" t="n">
        <v>0</v>
      </c>
      <c r="T117" s="108" t="n">
        <v>1</v>
      </c>
      <c r="U117" s="108" t="n">
        <v>1</v>
      </c>
      <c r="V117" s="108" t="n">
        <v>1</v>
      </c>
      <c r="W117" s="108" t="n">
        <v>2</v>
      </c>
      <c r="X117" s="108" t="n">
        <v>0</v>
      </c>
      <c r="Y117" s="108" t="n">
        <v>0</v>
      </c>
      <c r="Z117" s="108" t="n">
        <v>0</v>
      </c>
      <c r="AA117" s="108" t="n">
        <v>0</v>
      </c>
      <c r="AB117" s="108" t="n">
        <v>2</v>
      </c>
      <c r="AC117" s="108" t="n">
        <v>0</v>
      </c>
      <c r="AD117" s="108" t="n">
        <v>0</v>
      </c>
      <c r="AE117" s="108" t="n">
        <v>0</v>
      </c>
      <c r="AF117" s="108" t="n">
        <v>1</v>
      </c>
      <c r="AG117" s="108" t="n">
        <v>0</v>
      </c>
      <c r="AH117" s="108" t="n">
        <v>0</v>
      </c>
      <c r="AI117" s="108" t="n">
        <v>0</v>
      </c>
      <c r="AJ117" s="108" t="n">
        <v>0</v>
      </c>
      <c r="AK117" s="108" t="n">
        <v>0</v>
      </c>
      <c r="AL117" s="108" t="n">
        <v>0</v>
      </c>
      <c r="AM117" s="108" t="n">
        <v>1</v>
      </c>
      <c r="AN117" s="108" t="n">
        <v>0</v>
      </c>
      <c r="AO117" s="108" t="n">
        <v>1</v>
      </c>
      <c r="AP117" s="108" t="n">
        <v>0</v>
      </c>
      <c r="AQ117" s="108" t="n">
        <v>0</v>
      </c>
      <c r="AR117" s="108" t="n">
        <v>1</v>
      </c>
      <c r="AS117" s="108" t="n">
        <v>0</v>
      </c>
      <c r="AT117" s="108" t="n">
        <v>1</v>
      </c>
      <c r="AU117" s="108" t="n">
        <v>1</v>
      </c>
      <c r="AV117" s="108" t="n">
        <v>0</v>
      </c>
      <c r="AW117" s="108" t="n">
        <v>0</v>
      </c>
      <c r="AX117" s="108" t="n">
        <v>0</v>
      </c>
      <c r="AY117" s="108" t="n">
        <v>0</v>
      </c>
      <c r="AZ117" s="108" t="n">
        <v>1</v>
      </c>
      <c r="BA117" s="108" t="n">
        <v>1</v>
      </c>
      <c r="BB117" s="108" t="n">
        <v>1</v>
      </c>
      <c r="BC117" s="120" t="n">
        <f aca="false">SUM(B117:BB117)</f>
        <v>30</v>
      </c>
    </row>
    <row r="118" s="108" customFormat="true" ht="15" hidden="false" customHeight="false" outlineLevel="0" collapsed="false">
      <c r="A118" s="106" t="s">
        <v>16</v>
      </c>
      <c r="B118" s="108" t="n">
        <v>2</v>
      </c>
      <c r="C118" s="108" t="n">
        <v>1</v>
      </c>
      <c r="D118" s="108" t="n">
        <v>0</v>
      </c>
      <c r="E118" s="108" t="n">
        <v>2</v>
      </c>
      <c r="F118" s="108" t="n">
        <v>3</v>
      </c>
      <c r="G118" s="108" t="n">
        <v>4</v>
      </c>
      <c r="H118" s="108" t="n">
        <v>2</v>
      </c>
      <c r="I118" s="108" t="n">
        <v>5</v>
      </c>
      <c r="J118" s="108" t="n">
        <v>6</v>
      </c>
      <c r="K118" s="108" t="n">
        <v>2</v>
      </c>
      <c r="L118" s="108" t="n">
        <v>1</v>
      </c>
      <c r="M118" s="108" t="n">
        <v>0</v>
      </c>
      <c r="N118" s="108" t="n">
        <v>3</v>
      </c>
      <c r="O118" s="108" t="n">
        <v>5</v>
      </c>
      <c r="P118" s="108" t="n">
        <v>5</v>
      </c>
      <c r="Q118" s="108" t="n">
        <v>7</v>
      </c>
      <c r="R118" s="108" t="n">
        <v>8</v>
      </c>
      <c r="S118" s="108" t="n">
        <v>11</v>
      </c>
      <c r="T118" s="108" t="n">
        <v>2</v>
      </c>
      <c r="U118" s="108" t="n">
        <v>3</v>
      </c>
      <c r="V118" s="108" t="n">
        <v>1</v>
      </c>
      <c r="W118" s="108" t="n">
        <v>0</v>
      </c>
      <c r="X118" s="108" t="n">
        <v>1</v>
      </c>
      <c r="Y118" s="108" t="n">
        <v>0</v>
      </c>
      <c r="Z118" s="108" t="n">
        <v>0</v>
      </c>
      <c r="AA118" s="108" t="n">
        <v>0</v>
      </c>
      <c r="AB118" s="108" t="n">
        <v>0</v>
      </c>
      <c r="AC118" s="108" t="n">
        <v>1</v>
      </c>
      <c r="AD118" s="108" t="n">
        <v>0</v>
      </c>
      <c r="AE118" s="108" t="n">
        <v>0</v>
      </c>
      <c r="AF118" s="108" t="n">
        <v>0</v>
      </c>
      <c r="AG118" s="108" t="n">
        <v>0</v>
      </c>
      <c r="AH118" s="108" t="n">
        <v>1</v>
      </c>
      <c r="AI118" s="108" t="n">
        <v>0</v>
      </c>
      <c r="AJ118" s="108" t="n">
        <v>0</v>
      </c>
      <c r="AK118" s="108" t="n">
        <v>0</v>
      </c>
      <c r="AL118" s="108" t="n">
        <v>0</v>
      </c>
      <c r="AM118" s="108" t="n">
        <v>0</v>
      </c>
      <c r="AN118" s="108" t="n">
        <v>0</v>
      </c>
      <c r="AO118" s="108" t="n">
        <v>0</v>
      </c>
      <c r="AP118" s="108" t="n">
        <v>1</v>
      </c>
      <c r="AQ118" s="108" t="n">
        <v>0</v>
      </c>
      <c r="AR118" s="108" t="n">
        <v>0</v>
      </c>
      <c r="AS118" s="108" t="n">
        <v>0</v>
      </c>
      <c r="AT118" s="108" t="n">
        <v>0</v>
      </c>
      <c r="AU118" s="108" t="n">
        <v>0</v>
      </c>
      <c r="AV118" s="108" t="n">
        <v>1</v>
      </c>
      <c r="AW118" s="108" t="n">
        <v>0</v>
      </c>
      <c r="AX118" s="108" t="n">
        <v>0</v>
      </c>
      <c r="AY118" s="108" t="n">
        <v>0</v>
      </c>
      <c r="AZ118" s="108" t="n">
        <v>0</v>
      </c>
      <c r="BA118" s="108" t="n">
        <v>0</v>
      </c>
      <c r="BB118" s="108" t="n">
        <v>1</v>
      </c>
      <c r="BC118" s="120" t="n">
        <f aca="false">SUM(B118:BB118)</f>
        <v>79</v>
      </c>
    </row>
    <row r="119" s="108" customFormat="true" ht="15" hidden="false" customHeight="false" outlineLevel="0" collapsed="false">
      <c r="A119" s="106" t="s">
        <v>17</v>
      </c>
      <c r="B119" s="108" t="n">
        <v>0</v>
      </c>
      <c r="C119" s="108" t="n">
        <v>1</v>
      </c>
      <c r="D119" s="108" t="n">
        <v>0</v>
      </c>
      <c r="E119" s="108" t="n">
        <v>0</v>
      </c>
      <c r="F119" s="108" t="n">
        <v>0</v>
      </c>
      <c r="G119" s="108" t="n">
        <v>0</v>
      </c>
      <c r="H119" s="108" t="n">
        <v>2</v>
      </c>
      <c r="I119" s="108" t="n">
        <v>0</v>
      </c>
      <c r="J119" s="108" t="n">
        <v>0</v>
      </c>
      <c r="K119" s="108" t="n">
        <v>0</v>
      </c>
      <c r="L119" s="108" t="n">
        <v>1</v>
      </c>
      <c r="M119" s="108" t="n">
        <v>0</v>
      </c>
      <c r="N119" s="108" t="n">
        <v>0</v>
      </c>
      <c r="O119" s="108" t="n">
        <v>0</v>
      </c>
      <c r="P119" s="108" t="n">
        <v>1</v>
      </c>
      <c r="Q119" s="108" t="n">
        <v>0</v>
      </c>
      <c r="R119" s="108" t="n">
        <v>0</v>
      </c>
      <c r="S119" s="108" t="n">
        <v>0</v>
      </c>
      <c r="T119" s="108" t="n">
        <v>0</v>
      </c>
      <c r="U119" s="108" t="n">
        <v>3</v>
      </c>
      <c r="V119" s="108" t="n">
        <v>0</v>
      </c>
      <c r="W119" s="108" t="n">
        <v>0</v>
      </c>
      <c r="X119" s="108" t="n">
        <v>0</v>
      </c>
      <c r="Y119" s="108" t="n">
        <v>5</v>
      </c>
      <c r="Z119" s="108" t="n">
        <v>12</v>
      </c>
      <c r="AA119" s="108" t="n">
        <v>23</v>
      </c>
      <c r="AB119" s="108" t="n">
        <v>10</v>
      </c>
      <c r="AC119" s="108" t="n">
        <v>2</v>
      </c>
      <c r="AD119" s="108" t="n">
        <v>2</v>
      </c>
      <c r="AE119" s="108" t="n">
        <v>1</v>
      </c>
      <c r="AF119" s="108" t="n">
        <v>1</v>
      </c>
      <c r="AG119" s="108" t="n">
        <v>0</v>
      </c>
      <c r="AH119" s="108" t="n">
        <v>0</v>
      </c>
      <c r="AI119" s="108" t="n">
        <v>1</v>
      </c>
      <c r="AJ119" s="108" t="n">
        <v>2</v>
      </c>
      <c r="AK119" s="108" t="n">
        <v>3</v>
      </c>
      <c r="AL119" s="108" t="n">
        <v>6</v>
      </c>
      <c r="AM119" s="108" t="n">
        <v>4</v>
      </c>
      <c r="AN119" s="108" t="n">
        <v>5</v>
      </c>
      <c r="AO119" s="108" t="n">
        <v>2</v>
      </c>
      <c r="AP119" s="108" t="n">
        <v>1</v>
      </c>
      <c r="AQ119" s="108" t="n">
        <v>0</v>
      </c>
      <c r="AR119" s="108" t="n">
        <v>2</v>
      </c>
      <c r="AS119" s="108" t="n">
        <v>1</v>
      </c>
      <c r="AT119" s="108" t="n">
        <v>2</v>
      </c>
      <c r="AU119" s="108" t="n">
        <v>0</v>
      </c>
      <c r="AV119" s="108" t="n">
        <v>0</v>
      </c>
      <c r="AW119" s="108" t="n">
        <v>2</v>
      </c>
      <c r="AX119" s="108" t="n">
        <v>0</v>
      </c>
      <c r="AY119" s="108" t="n">
        <v>0</v>
      </c>
      <c r="AZ119" s="108" t="n">
        <v>2</v>
      </c>
      <c r="BA119" s="108" t="n">
        <v>0</v>
      </c>
      <c r="BB119" s="108" t="n">
        <v>0</v>
      </c>
      <c r="BC119" s="120" t="n">
        <f aca="false">SUM(B119:BB119)</f>
        <v>97</v>
      </c>
    </row>
    <row r="120" s="108" customFormat="true" ht="15" hidden="false" customHeight="false" outlineLevel="0" collapsed="false">
      <c r="A120" s="106" t="s">
        <v>18</v>
      </c>
      <c r="B120" s="108" t="n">
        <v>6</v>
      </c>
      <c r="C120" s="108" t="n">
        <v>5</v>
      </c>
      <c r="D120" s="108" t="n">
        <v>4</v>
      </c>
      <c r="E120" s="108" t="n">
        <v>6</v>
      </c>
      <c r="F120" s="108" t="n">
        <v>5</v>
      </c>
      <c r="G120" s="108" t="n">
        <v>7</v>
      </c>
      <c r="H120" s="108" t="n">
        <v>0</v>
      </c>
      <c r="I120" s="108" t="n">
        <v>4</v>
      </c>
      <c r="J120" s="108" t="n">
        <v>5</v>
      </c>
      <c r="K120" s="108" t="n">
        <v>0</v>
      </c>
      <c r="L120" s="108" t="n">
        <v>5</v>
      </c>
      <c r="M120" s="108" t="n">
        <v>7</v>
      </c>
      <c r="N120" s="108" t="n">
        <v>8</v>
      </c>
      <c r="O120" s="108" t="n">
        <v>9</v>
      </c>
      <c r="P120" s="108" t="n">
        <v>0</v>
      </c>
      <c r="Q120" s="108" t="n">
        <v>11</v>
      </c>
      <c r="R120" s="108" t="n">
        <v>0</v>
      </c>
      <c r="S120" s="108" t="n">
        <v>11</v>
      </c>
      <c r="T120" s="108" t="n">
        <v>12</v>
      </c>
      <c r="U120" s="108" t="n">
        <v>12</v>
      </c>
      <c r="V120" s="108" t="n">
        <v>23</v>
      </c>
      <c r="W120" s="108" t="n">
        <v>12</v>
      </c>
      <c r="X120" s="108" t="n">
        <v>15</v>
      </c>
      <c r="Y120" s="108" t="n">
        <v>8</v>
      </c>
      <c r="Z120" s="108" t="n">
        <v>6</v>
      </c>
      <c r="AA120" s="108" t="n">
        <v>1</v>
      </c>
      <c r="AB120" s="108" t="n">
        <v>2</v>
      </c>
      <c r="AC120" s="108" t="n">
        <v>5</v>
      </c>
      <c r="AD120" s="108" t="n">
        <v>6</v>
      </c>
      <c r="AE120" s="108" t="n">
        <v>11</v>
      </c>
      <c r="AF120" s="108" t="n">
        <v>5</v>
      </c>
      <c r="AG120" s="108" t="n">
        <v>1</v>
      </c>
      <c r="AH120" s="108" t="n">
        <v>0</v>
      </c>
      <c r="AI120" s="108" t="n">
        <v>0</v>
      </c>
      <c r="AJ120" s="108" t="n">
        <v>0</v>
      </c>
      <c r="AK120" s="108" t="n">
        <v>1</v>
      </c>
      <c r="AL120" s="108" t="n">
        <v>0</v>
      </c>
      <c r="AM120" s="108" t="n">
        <v>2</v>
      </c>
      <c r="AN120" s="108" t="n">
        <v>0</v>
      </c>
      <c r="AO120" s="108" t="n">
        <v>2</v>
      </c>
      <c r="AP120" s="108" t="n">
        <v>4</v>
      </c>
      <c r="AQ120" s="108" t="n">
        <v>5</v>
      </c>
      <c r="AR120" s="108" t="n">
        <v>4</v>
      </c>
      <c r="AS120" s="108" t="n">
        <v>12</v>
      </c>
      <c r="AT120" s="108" t="n">
        <v>15</v>
      </c>
      <c r="AU120" s="108" t="n">
        <v>2</v>
      </c>
      <c r="AV120" s="108" t="n">
        <v>3</v>
      </c>
      <c r="AW120" s="108" t="n">
        <v>1</v>
      </c>
      <c r="AX120" s="108" t="n">
        <v>2</v>
      </c>
      <c r="AY120" s="108" t="n">
        <v>5</v>
      </c>
      <c r="AZ120" s="108" t="n">
        <v>6</v>
      </c>
      <c r="BA120" s="108" t="n">
        <v>4</v>
      </c>
      <c r="BB120" s="108" t="n">
        <v>5</v>
      </c>
      <c r="BC120" s="120" t="n">
        <f aca="false">SUM(B120:BB120)</f>
        <v>285</v>
      </c>
    </row>
    <row r="121" s="108" customFormat="true" ht="15" hidden="false" customHeight="false" outlineLevel="0" collapsed="false">
      <c r="A121" s="106" t="s">
        <v>19</v>
      </c>
      <c r="B121" s="108" t="n">
        <v>0</v>
      </c>
      <c r="C121" s="108" t="n">
        <v>0</v>
      </c>
      <c r="D121" s="108" t="n">
        <v>0</v>
      </c>
      <c r="E121" s="108" t="n">
        <v>0</v>
      </c>
      <c r="F121" s="108" t="n">
        <v>0</v>
      </c>
      <c r="G121" s="108" t="n">
        <v>0</v>
      </c>
      <c r="H121" s="108" t="n">
        <v>1</v>
      </c>
      <c r="I121" s="108" t="n">
        <v>0</v>
      </c>
      <c r="J121" s="108" t="n">
        <v>0</v>
      </c>
      <c r="K121" s="108" t="n">
        <v>0</v>
      </c>
      <c r="L121" s="108" t="n">
        <v>1</v>
      </c>
      <c r="M121" s="108" t="n">
        <v>0</v>
      </c>
      <c r="N121" s="108" t="n">
        <v>0</v>
      </c>
      <c r="O121" s="108" t="n">
        <v>0</v>
      </c>
      <c r="P121" s="108" t="n">
        <v>0</v>
      </c>
      <c r="Q121" s="108" t="n">
        <v>0</v>
      </c>
      <c r="R121" s="108" t="n">
        <v>1</v>
      </c>
      <c r="S121" s="108" t="n">
        <v>0</v>
      </c>
      <c r="T121" s="108" t="n">
        <v>0</v>
      </c>
      <c r="U121" s="108" t="n">
        <v>1</v>
      </c>
      <c r="V121" s="108" t="n">
        <v>1</v>
      </c>
      <c r="W121" s="108" t="n">
        <v>1</v>
      </c>
      <c r="X121" s="108" t="n">
        <v>0</v>
      </c>
      <c r="Y121" s="108" t="n">
        <v>0</v>
      </c>
      <c r="Z121" s="108" t="n">
        <v>1</v>
      </c>
      <c r="AA121" s="108" t="n">
        <v>0</v>
      </c>
      <c r="AB121" s="108" t="n">
        <v>0</v>
      </c>
      <c r="AC121" s="108" t="n">
        <v>0</v>
      </c>
      <c r="AD121" s="108" t="n">
        <v>0</v>
      </c>
      <c r="AE121" s="108" t="n">
        <v>1</v>
      </c>
      <c r="AF121" s="108" t="n">
        <v>0</v>
      </c>
      <c r="AG121" s="108" t="n">
        <v>0</v>
      </c>
      <c r="AH121" s="108" t="n">
        <v>0</v>
      </c>
      <c r="AI121" s="108" t="n">
        <v>1</v>
      </c>
      <c r="AJ121" s="108" t="n">
        <v>0</v>
      </c>
      <c r="AK121" s="108" t="n">
        <v>0</v>
      </c>
      <c r="AL121" s="108" t="n">
        <v>2</v>
      </c>
      <c r="AM121" s="108" t="n">
        <v>0</v>
      </c>
      <c r="AN121" s="108" t="n">
        <v>0</v>
      </c>
      <c r="AO121" s="108" t="n">
        <v>0</v>
      </c>
      <c r="AP121" s="108" t="n">
        <v>3</v>
      </c>
      <c r="AQ121" s="108" t="n">
        <v>0</v>
      </c>
      <c r="AR121" s="108" t="n">
        <v>0</v>
      </c>
      <c r="AS121" s="108" t="n">
        <v>1</v>
      </c>
      <c r="AT121" s="108" t="n">
        <v>0</v>
      </c>
      <c r="AU121" s="108" t="n">
        <v>0</v>
      </c>
      <c r="AV121" s="108" t="n">
        <v>1</v>
      </c>
      <c r="AW121" s="108" t="n">
        <v>0</v>
      </c>
      <c r="AX121" s="108" t="n">
        <v>1</v>
      </c>
      <c r="AY121" s="108" t="n">
        <v>0</v>
      </c>
      <c r="AZ121" s="108" t="n">
        <v>1</v>
      </c>
      <c r="BA121" s="108" t="n">
        <v>0</v>
      </c>
      <c r="BB121" s="108" t="n">
        <v>0</v>
      </c>
      <c r="BC121" s="120" t="n">
        <f aca="false">SUM(B121:BB121)</f>
        <v>18</v>
      </c>
    </row>
    <row r="122" s="108" customFormat="true" ht="15" hidden="false" customHeight="false" outlineLevel="0" collapsed="false">
      <c r="A122" s="106" t="s">
        <v>20</v>
      </c>
      <c r="B122" s="108" t="n">
        <v>2</v>
      </c>
      <c r="C122" s="108" t="n">
        <v>1</v>
      </c>
      <c r="D122" s="108" t="n">
        <v>1</v>
      </c>
      <c r="E122" s="108" t="n">
        <v>0</v>
      </c>
      <c r="F122" s="108" t="n">
        <v>1</v>
      </c>
      <c r="G122" s="108" t="n">
        <v>0</v>
      </c>
      <c r="H122" s="108" t="n">
        <v>0</v>
      </c>
      <c r="I122" s="108" t="n">
        <v>0</v>
      </c>
      <c r="J122" s="108" t="n">
        <v>0</v>
      </c>
      <c r="K122" s="108" t="n">
        <v>0</v>
      </c>
      <c r="L122" s="108" t="n">
        <v>0</v>
      </c>
      <c r="M122" s="108" t="n">
        <v>0</v>
      </c>
      <c r="N122" s="108" t="n">
        <v>1</v>
      </c>
      <c r="O122" s="108" t="n">
        <v>0</v>
      </c>
      <c r="P122" s="108" t="n">
        <v>0</v>
      </c>
      <c r="Q122" s="108" t="n">
        <v>2</v>
      </c>
      <c r="R122" s="108" t="n">
        <v>0</v>
      </c>
      <c r="S122" s="108" t="n">
        <v>0</v>
      </c>
      <c r="T122" s="108" t="n">
        <v>3</v>
      </c>
      <c r="U122" s="108" t="n">
        <v>0</v>
      </c>
      <c r="V122" s="108" t="n">
        <v>2</v>
      </c>
      <c r="W122" s="108" t="n">
        <v>0</v>
      </c>
      <c r="X122" s="108" t="n">
        <v>2</v>
      </c>
      <c r="Y122" s="108" t="n">
        <v>0</v>
      </c>
      <c r="Z122" s="108" t="n">
        <v>0</v>
      </c>
      <c r="AA122" s="108" t="n">
        <v>3</v>
      </c>
      <c r="AB122" s="108" t="n">
        <v>1</v>
      </c>
      <c r="AC122" s="108" t="n">
        <v>0</v>
      </c>
      <c r="AD122" s="108" t="n">
        <v>0</v>
      </c>
      <c r="AE122" s="108" t="n">
        <v>0</v>
      </c>
      <c r="AF122" s="108" t="n">
        <v>0</v>
      </c>
      <c r="AG122" s="108" t="n">
        <v>0</v>
      </c>
      <c r="AH122" s="108" t="n">
        <v>0</v>
      </c>
      <c r="AI122" s="108" t="n">
        <v>0</v>
      </c>
      <c r="AJ122" s="108" t="n">
        <v>1</v>
      </c>
      <c r="AK122" s="108" t="n">
        <v>0</v>
      </c>
      <c r="AL122" s="108" t="n">
        <v>0</v>
      </c>
      <c r="AM122" s="108" t="n">
        <v>0</v>
      </c>
      <c r="AN122" s="108" t="n">
        <v>1</v>
      </c>
      <c r="AO122" s="108" t="n">
        <v>0</v>
      </c>
      <c r="AP122" s="108" t="n">
        <v>0</v>
      </c>
      <c r="AQ122" s="108" t="n">
        <v>2</v>
      </c>
      <c r="AR122" s="108" t="n">
        <v>0</v>
      </c>
      <c r="AS122" s="108" t="n">
        <v>2</v>
      </c>
      <c r="AT122" s="108" t="n">
        <v>0</v>
      </c>
      <c r="AU122" s="108" t="n">
        <v>1</v>
      </c>
      <c r="AV122" s="108" t="n">
        <v>0</v>
      </c>
      <c r="AW122" s="108" t="n">
        <v>2</v>
      </c>
      <c r="AX122" s="108" t="n">
        <v>0</v>
      </c>
      <c r="AY122" s="108" t="n">
        <v>3</v>
      </c>
      <c r="AZ122" s="108" t="n">
        <v>0</v>
      </c>
      <c r="BA122" s="108" t="n">
        <v>1</v>
      </c>
      <c r="BB122" s="108" t="n">
        <v>0</v>
      </c>
      <c r="BC122" s="120" t="n">
        <f aca="false">SUM(B122:BB122)</f>
        <v>32</v>
      </c>
    </row>
    <row r="123" s="108" customFormat="true" ht="15" hidden="false" customHeight="false" outlineLevel="0" collapsed="false">
      <c r="A123" s="106" t="s">
        <v>21</v>
      </c>
      <c r="B123" s="108" t="n">
        <v>0</v>
      </c>
      <c r="C123" s="108" t="n">
        <v>0</v>
      </c>
      <c r="D123" s="108" t="n">
        <v>0</v>
      </c>
      <c r="E123" s="108" t="n">
        <v>0</v>
      </c>
      <c r="F123" s="108" t="n">
        <v>0</v>
      </c>
      <c r="G123" s="108" t="n">
        <v>0</v>
      </c>
      <c r="H123" s="108" t="n">
        <v>1</v>
      </c>
      <c r="I123" s="108" t="n">
        <v>0</v>
      </c>
      <c r="J123" s="108" t="n">
        <v>0</v>
      </c>
      <c r="K123" s="108" t="n">
        <v>0</v>
      </c>
      <c r="L123" s="108" t="n">
        <v>0</v>
      </c>
      <c r="M123" s="108" t="n">
        <v>0</v>
      </c>
      <c r="N123" s="108" t="n">
        <v>0</v>
      </c>
      <c r="O123" s="108" t="n">
        <v>1</v>
      </c>
      <c r="P123" s="108" t="n">
        <v>0</v>
      </c>
      <c r="Q123" s="108" t="n">
        <v>0</v>
      </c>
      <c r="R123" s="108" t="n">
        <v>0</v>
      </c>
      <c r="S123" s="108" t="n">
        <v>2</v>
      </c>
      <c r="T123" s="108" t="n">
        <v>0</v>
      </c>
      <c r="U123" s="108" t="n">
        <v>0</v>
      </c>
      <c r="V123" s="108" t="n">
        <v>0</v>
      </c>
      <c r="W123" s="108" t="n">
        <v>0</v>
      </c>
      <c r="X123" s="108" t="n">
        <v>0</v>
      </c>
      <c r="Y123" s="108" t="n">
        <v>0</v>
      </c>
      <c r="Z123" s="108" t="n">
        <v>0</v>
      </c>
      <c r="AA123" s="108" t="n">
        <v>1</v>
      </c>
      <c r="AB123" s="108" t="n">
        <v>0</v>
      </c>
      <c r="AC123" s="108" t="n">
        <v>0</v>
      </c>
      <c r="AD123" s="108" t="n">
        <v>1</v>
      </c>
      <c r="AE123" s="108" t="n">
        <v>1</v>
      </c>
      <c r="AF123" s="108" t="n">
        <v>1</v>
      </c>
      <c r="AG123" s="108" t="n">
        <v>0</v>
      </c>
      <c r="AH123" s="108" t="n">
        <v>0</v>
      </c>
      <c r="AI123" s="108" t="n">
        <v>0</v>
      </c>
      <c r="AJ123" s="108" t="n">
        <v>0</v>
      </c>
      <c r="AK123" s="108" t="n">
        <v>0</v>
      </c>
      <c r="AM123" s="108" t="n">
        <v>1</v>
      </c>
      <c r="AN123" s="108" t="n">
        <v>0</v>
      </c>
      <c r="AO123" s="108" t="n">
        <v>0</v>
      </c>
      <c r="AP123" s="108" t="n">
        <v>0</v>
      </c>
      <c r="AQ123" s="108" t="n">
        <v>0</v>
      </c>
      <c r="AR123" s="108" t="n">
        <v>0</v>
      </c>
      <c r="AS123" s="108" t="n">
        <v>0</v>
      </c>
      <c r="AT123" s="108" t="n">
        <v>0</v>
      </c>
      <c r="AU123" s="108" t="n">
        <v>0</v>
      </c>
      <c r="AV123" s="108" t="n">
        <v>0</v>
      </c>
      <c r="AW123" s="108" t="n">
        <v>0</v>
      </c>
      <c r="AX123" s="108" t="n">
        <v>0</v>
      </c>
      <c r="AY123" s="108" t="n">
        <v>0</v>
      </c>
      <c r="AZ123" s="108" t="n">
        <v>0</v>
      </c>
      <c r="BA123" s="108" t="n">
        <v>0</v>
      </c>
      <c r="BB123" s="108" t="n">
        <v>0</v>
      </c>
      <c r="BC123" s="120" t="n">
        <f aca="false">SUM(B123:BB123)</f>
        <v>9</v>
      </c>
    </row>
    <row r="124" s="108" customFormat="true" ht="15" hidden="false" customHeight="false" outlineLevel="0" collapsed="false">
      <c r="A124" s="106" t="s">
        <v>22</v>
      </c>
      <c r="B124" s="108" t="n">
        <v>2</v>
      </c>
      <c r="C124" s="108" t="n">
        <v>2</v>
      </c>
      <c r="D124" s="108" t="n">
        <v>1</v>
      </c>
      <c r="E124" s="108" t="n">
        <v>0</v>
      </c>
      <c r="F124" s="108" t="n">
        <v>0</v>
      </c>
      <c r="G124" s="108" t="n">
        <v>0</v>
      </c>
      <c r="H124" s="108" t="n">
        <v>0</v>
      </c>
      <c r="I124" s="108" t="n">
        <v>0</v>
      </c>
      <c r="J124" s="108" t="n">
        <v>1</v>
      </c>
      <c r="K124" s="108" t="n">
        <v>0</v>
      </c>
      <c r="L124" s="108" t="n">
        <v>1</v>
      </c>
      <c r="M124" s="108" t="n">
        <v>0</v>
      </c>
      <c r="N124" s="108" t="n">
        <v>0</v>
      </c>
      <c r="O124" s="108" t="n">
        <v>0</v>
      </c>
      <c r="P124" s="108" t="n">
        <v>0</v>
      </c>
      <c r="Q124" s="108" t="n">
        <v>1</v>
      </c>
      <c r="R124" s="108" t="n">
        <v>0</v>
      </c>
      <c r="S124" s="108" t="n">
        <v>1</v>
      </c>
      <c r="T124" s="108" t="n">
        <v>0</v>
      </c>
      <c r="U124" s="108" t="n">
        <v>0</v>
      </c>
      <c r="V124" s="108" t="n">
        <v>0</v>
      </c>
      <c r="W124" s="108" t="n">
        <v>0</v>
      </c>
      <c r="X124" s="108" t="n">
        <v>0</v>
      </c>
      <c r="Y124" s="108" t="n">
        <v>0</v>
      </c>
      <c r="Z124" s="108" t="n">
        <v>0</v>
      </c>
      <c r="AA124" s="108" t="n">
        <v>0</v>
      </c>
      <c r="AB124" s="108" t="n">
        <v>0</v>
      </c>
      <c r="AC124" s="108" t="n">
        <v>0</v>
      </c>
      <c r="AD124" s="108" t="n">
        <v>0</v>
      </c>
      <c r="AE124" s="108" t="n">
        <v>0</v>
      </c>
      <c r="AF124" s="108" t="n">
        <v>0</v>
      </c>
      <c r="AG124" s="108" t="n">
        <v>0</v>
      </c>
      <c r="AH124" s="108" t="n">
        <v>0</v>
      </c>
      <c r="AI124" s="108" t="n">
        <v>0</v>
      </c>
      <c r="AJ124" s="108" t="n">
        <v>0</v>
      </c>
      <c r="AK124" s="108" t="n">
        <v>1</v>
      </c>
      <c r="AL124" s="108" t="n">
        <v>0</v>
      </c>
      <c r="AM124" s="108" t="n">
        <v>0</v>
      </c>
      <c r="AN124" s="108" t="n">
        <v>0</v>
      </c>
      <c r="AO124" s="108" t="n">
        <v>0</v>
      </c>
      <c r="AP124" s="108" t="n">
        <v>0</v>
      </c>
      <c r="AQ124" s="108" t="n">
        <v>0</v>
      </c>
      <c r="AR124" s="108" t="n">
        <v>0</v>
      </c>
      <c r="AS124" s="108" t="n">
        <v>0</v>
      </c>
      <c r="AT124" s="108" t="n">
        <v>0</v>
      </c>
      <c r="AU124" s="108" t="n">
        <v>1</v>
      </c>
      <c r="AV124" s="108" t="n">
        <v>0</v>
      </c>
      <c r="AW124" s="108" t="n">
        <v>0</v>
      </c>
      <c r="AX124" s="108" t="n">
        <v>0</v>
      </c>
      <c r="AY124" s="108" t="n">
        <v>0</v>
      </c>
      <c r="AZ124" s="108" t="n">
        <v>0</v>
      </c>
      <c r="BA124" s="108" t="n">
        <v>0</v>
      </c>
      <c r="BB124" s="108" t="n">
        <v>0</v>
      </c>
      <c r="BC124" s="120" t="n">
        <f aca="false">SUM(B124:BB124)</f>
        <v>11</v>
      </c>
    </row>
    <row r="125" s="108" customFormat="true" ht="15" hidden="false" customHeight="false" outlineLevel="0" collapsed="false">
      <c r="A125" s="106" t="s">
        <v>23</v>
      </c>
      <c r="B125" s="108" t="n">
        <v>1</v>
      </c>
      <c r="C125" s="108" t="n">
        <v>2</v>
      </c>
      <c r="D125" s="108" t="n">
        <v>0</v>
      </c>
      <c r="E125" s="108" t="n">
        <v>2</v>
      </c>
      <c r="F125" s="108" t="n">
        <v>0</v>
      </c>
      <c r="G125" s="108" t="n">
        <v>0</v>
      </c>
      <c r="H125" s="108" t="n">
        <v>0</v>
      </c>
      <c r="I125" s="108" t="n">
        <v>0</v>
      </c>
      <c r="K125" s="108" t="n">
        <v>1</v>
      </c>
      <c r="L125" s="108" t="n">
        <v>0</v>
      </c>
      <c r="M125" s="108" t="n">
        <v>0</v>
      </c>
      <c r="N125" s="108" t="n">
        <v>1</v>
      </c>
      <c r="O125" s="108" t="n">
        <v>0</v>
      </c>
      <c r="P125" s="108" t="n">
        <v>0</v>
      </c>
      <c r="Q125" s="108" t="n">
        <v>0</v>
      </c>
      <c r="R125" s="108" t="n">
        <v>2</v>
      </c>
      <c r="S125" s="108" t="n">
        <v>0</v>
      </c>
      <c r="T125" s="108" t="n">
        <v>0</v>
      </c>
      <c r="U125" s="108" t="n">
        <v>3</v>
      </c>
      <c r="V125" s="108" t="n">
        <v>0</v>
      </c>
      <c r="W125" s="108" t="n">
        <v>0</v>
      </c>
      <c r="X125" s="108" t="n">
        <v>0</v>
      </c>
      <c r="Y125" s="108" t="n">
        <v>5</v>
      </c>
      <c r="Z125" s="108" t="n">
        <v>0</v>
      </c>
      <c r="AA125" s="108" t="n">
        <v>0</v>
      </c>
      <c r="AB125" s="108" t="n">
        <v>0</v>
      </c>
      <c r="AC125" s="108" t="n">
        <v>0</v>
      </c>
      <c r="AD125" s="108" t="n">
        <v>0</v>
      </c>
      <c r="AE125" s="108" t="n">
        <v>10</v>
      </c>
      <c r="AF125" s="108" t="n">
        <v>9</v>
      </c>
      <c r="AG125" s="108" t="n">
        <v>0</v>
      </c>
      <c r="AH125" s="108" t="n">
        <v>0</v>
      </c>
      <c r="AI125" s="108" t="n">
        <v>2</v>
      </c>
      <c r="AJ125" s="108" t="n">
        <v>0</v>
      </c>
      <c r="AK125" s="108" t="n">
        <v>0</v>
      </c>
      <c r="AL125" s="108" t="n">
        <v>0</v>
      </c>
      <c r="AM125" s="108" t="n">
        <v>0</v>
      </c>
      <c r="AN125" s="108" t="n">
        <v>0</v>
      </c>
      <c r="AO125" s="108" t="n">
        <v>0</v>
      </c>
      <c r="AP125" s="108" t="n">
        <v>0</v>
      </c>
      <c r="AQ125" s="108" t="n">
        <v>0</v>
      </c>
      <c r="AR125" s="108" t="n">
        <v>1</v>
      </c>
      <c r="AS125" s="108" t="n">
        <v>0</v>
      </c>
      <c r="AT125" s="108" t="n">
        <v>0</v>
      </c>
      <c r="AU125" s="108" t="n">
        <v>0</v>
      </c>
      <c r="AV125" s="108" t="n">
        <v>0</v>
      </c>
      <c r="AW125" s="108" t="n">
        <v>0</v>
      </c>
      <c r="AX125" s="108" t="n">
        <v>0</v>
      </c>
      <c r="AY125" s="108" t="n">
        <v>0</v>
      </c>
      <c r="AZ125" s="108" t="n">
        <v>0</v>
      </c>
      <c r="BA125" s="108" t="n">
        <v>1</v>
      </c>
      <c r="BB125" s="108" t="n">
        <v>0</v>
      </c>
      <c r="BC125" s="120" t="n">
        <f aca="false">SUM(B125:BB125)</f>
        <v>40</v>
      </c>
    </row>
    <row r="126" s="108" customFormat="true" ht="15" hidden="false" customHeight="false" outlineLevel="0" collapsed="false">
      <c r="A126" s="106" t="s">
        <v>24</v>
      </c>
      <c r="B126" s="108" t="n">
        <v>2</v>
      </c>
      <c r="C126" s="108" t="n">
        <v>2</v>
      </c>
      <c r="D126" s="108" t="n">
        <v>2</v>
      </c>
      <c r="E126" s="108" t="n">
        <v>3</v>
      </c>
      <c r="F126" s="108" t="n">
        <v>1</v>
      </c>
      <c r="G126" s="108" t="n">
        <v>2</v>
      </c>
      <c r="H126" s="108" t="n">
        <v>1</v>
      </c>
      <c r="I126" s="108" t="n">
        <v>0</v>
      </c>
      <c r="J126" s="108" t="n">
        <v>1</v>
      </c>
      <c r="K126" s="108" t="n">
        <v>1</v>
      </c>
      <c r="L126" s="108" t="n">
        <v>0</v>
      </c>
      <c r="M126" s="108" t="n">
        <v>0</v>
      </c>
      <c r="N126" s="108" t="n">
        <v>0</v>
      </c>
      <c r="O126" s="108" t="n">
        <v>0</v>
      </c>
      <c r="P126" s="108" t="n">
        <v>0</v>
      </c>
      <c r="Q126" s="108" t="n">
        <v>0</v>
      </c>
      <c r="R126" s="108" t="n">
        <v>0</v>
      </c>
      <c r="S126" s="108" t="n">
        <v>0</v>
      </c>
      <c r="T126" s="108" t="n">
        <v>0</v>
      </c>
      <c r="U126" s="108" t="n">
        <v>0</v>
      </c>
      <c r="V126" s="108" t="n">
        <v>0</v>
      </c>
      <c r="W126" s="108" t="n">
        <v>0</v>
      </c>
      <c r="X126" s="108" t="n">
        <v>0</v>
      </c>
      <c r="Y126" s="108" t="n">
        <v>0</v>
      </c>
      <c r="Z126" s="108" t="n">
        <v>1</v>
      </c>
      <c r="AB126" s="108" t="n">
        <v>1</v>
      </c>
      <c r="AC126" s="108" t="n">
        <v>1</v>
      </c>
      <c r="AD126" s="108" t="n">
        <v>1</v>
      </c>
      <c r="AE126" s="108" t="n">
        <v>0</v>
      </c>
      <c r="AF126" s="108" t="n">
        <v>0</v>
      </c>
      <c r="AG126" s="108" t="n">
        <v>0</v>
      </c>
      <c r="AH126" s="108" t="n">
        <v>0</v>
      </c>
      <c r="AI126" s="108" t="n">
        <v>0</v>
      </c>
      <c r="AJ126" s="108" t="n">
        <v>0</v>
      </c>
      <c r="AK126" s="108" t="n">
        <v>0</v>
      </c>
      <c r="AL126" s="108" t="n">
        <v>0</v>
      </c>
      <c r="AM126" s="108" t="n">
        <v>0</v>
      </c>
      <c r="AN126" s="108" t="n">
        <v>0</v>
      </c>
      <c r="AO126" s="108" t="n">
        <v>0</v>
      </c>
      <c r="AP126" s="108" t="n">
        <v>1</v>
      </c>
      <c r="AQ126" s="108" t="n">
        <v>0</v>
      </c>
      <c r="AR126" s="108" t="n">
        <v>0</v>
      </c>
      <c r="AS126" s="108" t="n">
        <v>0</v>
      </c>
      <c r="AT126" s="108" t="n">
        <v>0</v>
      </c>
      <c r="AU126" s="108" t="n">
        <v>0</v>
      </c>
      <c r="AV126" s="108" t="n">
        <v>0</v>
      </c>
      <c r="AW126" s="108" t="n">
        <v>0</v>
      </c>
      <c r="AX126" s="108" t="n">
        <v>0</v>
      </c>
      <c r="AY126" s="108" t="n">
        <v>0</v>
      </c>
      <c r="AZ126" s="108" t="n">
        <v>0</v>
      </c>
      <c r="BA126" s="108" t="n">
        <v>0</v>
      </c>
      <c r="BB126" s="108" t="n">
        <v>0</v>
      </c>
      <c r="BC126" s="120" t="n">
        <f aca="false">SUM(B126:BB126)</f>
        <v>20</v>
      </c>
    </row>
    <row r="127" s="108" customFormat="true" ht="13.8" hidden="false" customHeight="false" outlineLevel="0" collapsed="false">
      <c r="A127" s="121" t="s">
        <v>59</v>
      </c>
      <c r="B127" s="100" t="n">
        <v>20</v>
      </c>
      <c r="C127" s="100" t="n">
        <v>18</v>
      </c>
      <c r="D127" s="100" t="n">
        <v>12</v>
      </c>
      <c r="E127" s="100" t="n">
        <v>18</v>
      </c>
      <c r="F127" s="100" t="n">
        <v>14</v>
      </c>
      <c r="G127" s="100" t="n">
        <v>18</v>
      </c>
      <c r="H127" s="100" t="n">
        <v>13</v>
      </c>
      <c r="I127" s="100" t="n">
        <v>15</v>
      </c>
      <c r="J127" s="100" t="n">
        <v>18</v>
      </c>
      <c r="K127" s="100" t="n">
        <v>10</v>
      </c>
      <c r="L127" s="100" t="n">
        <v>16</v>
      </c>
      <c r="M127" s="100" t="n">
        <v>15</v>
      </c>
      <c r="N127" s="100" t="n">
        <v>21</v>
      </c>
      <c r="O127" s="100" t="n">
        <v>23</v>
      </c>
      <c r="P127" s="100" t="n">
        <v>14</v>
      </c>
      <c r="Q127" s="100" t="n">
        <v>29</v>
      </c>
      <c r="R127" s="100" t="n">
        <v>20</v>
      </c>
      <c r="S127" s="100" t="n">
        <v>33</v>
      </c>
      <c r="T127" s="100" t="n">
        <v>26</v>
      </c>
      <c r="U127" s="100" t="n">
        <v>31</v>
      </c>
      <c r="V127" s="100" t="n">
        <v>36</v>
      </c>
      <c r="W127" s="100" t="n">
        <v>23</v>
      </c>
      <c r="X127" s="100" t="n">
        <v>26</v>
      </c>
      <c r="Y127" s="100" t="n">
        <v>26</v>
      </c>
      <c r="Z127" s="100" t="n">
        <v>28</v>
      </c>
      <c r="AA127" s="100" t="n">
        <v>36</v>
      </c>
      <c r="AB127" s="100" t="n">
        <v>24</v>
      </c>
      <c r="AC127" s="100" t="n">
        <v>17</v>
      </c>
      <c r="AD127" s="100" t="n">
        <v>18</v>
      </c>
      <c r="AE127" s="100" t="n">
        <v>32</v>
      </c>
      <c r="AF127" s="100" t="n">
        <v>25</v>
      </c>
      <c r="AG127" s="100" t="n">
        <v>9</v>
      </c>
      <c r="AH127" s="100" t="n">
        <v>9</v>
      </c>
      <c r="AI127" s="100" t="n">
        <v>12</v>
      </c>
      <c r="AJ127" s="100" t="n">
        <v>11</v>
      </c>
      <c r="AK127" s="100" t="n">
        <v>13</v>
      </c>
      <c r="AL127" s="100" t="n">
        <v>16</v>
      </c>
      <c r="AM127" s="100" t="n">
        <v>16</v>
      </c>
      <c r="AN127" s="100" t="n">
        <v>14</v>
      </c>
      <c r="AO127" s="100" t="n">
        <v>13</v>
      </c>
      <c r="AP127" s="100" t="n">
        <v>18</v>
      </c>
      <c r="AQ127" s="100" t="n">
        <v>15</v>
      </c>
      <c r="AR127" s="100" t="n">
        <v>16</v>
      </c>
      <c r="AS127" s="100" t="n">
        <v>24</v>
      </c>
      <c r="AT127" s="100" t="n">
        <v>26</v>
      </c>
      <c r="AU127" s="100" t="n">
        <v>7</v>
      </c>
      <c r="AV127" s="100" t="n">
        <v>7</v>
      </c>
      <c r="AW127" s="100" t="n">
        <v>7</v>
      </c>
      <c r="AX127" s="100" t="n">
        <v>5</v>
      </c>
      <c r="AY127" s="100" t="n">
        <v>10</v>
      </c>
      <c r="AZ127" s="100" t="n">
        <v>12</v>
      </c>
      <c r="BA127" s="100" t="n">
        <v>9</v>
      </c>
      <c r="BB127" s="100" t="n">
        <v>9</v>
      </c>
      <c r="BC127" s="122" t="n">
        <f aca="false">SUM(B127:BB127)</f>
        <v>953</v>
      </c>
    </row>
    <row r="128" s="108" customFormat="true" ht="15" hidden="false" customHeight="false" outlineLevel="0" collapsed="false"/>
    <row r="129" customFormat="false" ht="13.8" hidden="false" customHeight="false" outlineLevel="0" collapsed="false">
      <c r="A129" s="94" t="s">
        <v>60</v>
      </c>
      <c r="B129" s="119" t="n">
        <v>42370</v>
      </c>
      <c r="C129" s="119" t="n">
        <v>42372</v>
      </c>
      <c r="D129" s="119" t="n">
        <v>42379</v>
      </c>
      <c r="E129" s="119" t="n">
        <v>42386</v>
      </c>
      <c r="F129" s="119" t="n">
        <v>42393</v>
      </c>
      <c r="G129" s="119" t="n">
        <v>42400</v>
      </c>
      <c r="H129" s="119" t="n">
        <v>42407</v>
      </c>
      <c r="I129" s="119" t="n">
        <v>42414</v>
      </c>
      <c r="J129" s="119" t="n">
        <v>42421</v>
      </c>
      <c r="K129" s="119" t="n">
        <v>42428</v>
      </c>
      <c r="L129" s="119" t="n">
        <v>42436</v>
      </c>
      <c r="M129" s="119" t="n">
        <v>42443</v>
      </c>
      <c r="N129" s="119" t="n">
        <v>42450</v>
      </c>
      <c r="O129" s="119" t="n">
        <v>42457</v>
      </c>
      <c r="P129" s="119" t="n">
        <v>42464</v>
      </c>
      <c r="Q129" s="119" t="n">
        <v>42471</v>
      </c>
      <c r="R129" s="119" t="n">
        <v>42478</v>
      </c>
      <c r="S129" s="119" t="n">
        <v>42485</v>
      </c>
      <c r="T129" s="119" t="n">
        <v>42492</v>
      </c>
      <c r="U129" s="119" t="n">
        <v>42499</v>
      </c>
      <c r="V129" s="119" t="n">
        <v>42500</v>
      </c>
      <c r="W129" s="119" t="n">
        <v>42513</v>
      </c>
      <c r="X129" s="119" t="n">
        <v>42520</v>
      </c>
      <c r="Y129" s="119" t="n">
        <v>42527</v>
      </c>
      <c r="Z129" s="119" t="n">
        <v>42534</v>
      </c>
      <c r="AA129" s="119" t="n">
        <v>42541</v>
      </c>
      <c r="AB129" s="119" t="n">
        <v>42548</v>
      </c>
      <c r="AC129" s="119" t="n">
        <v>42555</v>
      </c>
      <c r="AD129" s="119" t="n">
        <v>42562</v>
      </c>
      <c r="AE129" s="119" t="n">
        <v>42569</v>
      </c>
      <c r="AF129" s="119" t="n">
        <v>42576</v>
      </c>
      <c r="AG129" s="119" t="n">
        <v>42583</v>
      </c>
      <c r="AH129" s="119" t="n">
        <v>42590</v>
      </c>
      <c r="AI129" s="119" t="n">
        <v>42597</v>
      </c>
      <c r="AJ129" s="119" t="n">
        <v>42604</v>
      </c>
      <c r="AK129" s="119" t="n">
        <v>42611</v>
      </c>
      <c r="AL129" s="119" t="n">
        <v>42618</v>
      </c>
      <c r="AM129" s="119" t="n">
        <v>42625</v>
      </c>
      <c r="AN129" s="119" t="n">
        <v>42632</v>
      </c>
      <c r="AO129" s="119" t="n">
        <v>42639</v>
      </c>
      <c r="AP129" s="119" t="n">
        <v>42646</v>
      </c>
      <c r="AQ129" s="119" t="n">
        <v>42653</v>
      </c>
      <c r="AR129" s="119" t="n">
        <v>42660</v>
      </c>
      <c r="AS129" s="119" t="n">
        <v>42667</v>
      </c>
      <c r="AT129" s="119" t="n">
        <v>42674</v>
      </c>
      <c r="AU129" s="119" t="n">
        <v>42681</v>
      </c>
      <c r="AV129" s="119" t="n">
        <v>42688</v>
      </c>
      <c r="AW129" s="119" t="n">
        <v>42695</v>
      </c>
      <c r="AX129" s="119" t="n">
        <v>42702</v>
      </c>
      <c r="AY129" s="119" t="n">
        <v>42709</v>
      </c>
      <c r="AZ129" s="119" t="n">
        <v>42716</v>
      </c>
      <c r="BA129" s="119" t="n">
        <v>42723</v>
      </c>
      <c r="BB129" s="119" t="n">
        <v>42730</v>
      </c>
      <c r="BC129" s="96" t="s">
        <v>59</v>
      </c>
    </row>
    <row r="130" customFormat="false" ht="13.8" hidden="false" customHeight="false" outlineLevel="0" collapsed="false">
      <c r="A130" s="123" t="s">
        <v>43</v>
      </c>
      <c r="B130" s="5" t="n">
        <v>1</v>
      </c>
      <c r="C130" s="5" t="n">
        <v>2</v>
      </c>
      <c r="D130" s="5" t="n">
        <v>0</v>
      </c>
      <c r="E130" s="5" t="n">
        <v>0</v>
      </c>
      <c r="F130" s="5" t="n">
        <v>0</v>
      </c>
      <c r="G130" s="5" t="n">
        <v>0</v>
      </c>
      <c r="H130" s="5" t="n">
        <v>1</v>
      </c>
      <c r="I130" s="5" t="n">
        <v>0</v>
      </c>
      <c r="J130" s="5" t="n">
        <v>0</v>
      </c>
      <c r="K130" s="5" t="n">
        <v>1</v>
      </c>
      <c r="L130" s="5" t="n">
        <v>0</v>
      </c>
      <c r="M130" s="5" t="n">
        <v>0</v>
      </c>
      <c r="N130" s="5" t="n">
        <v>2</v>
      </c>
      <c r="O130" s="5" t="n">
        <v>0</v>
      </c>
      <c r="P130" s="5" t="n">
        <v>2</v>
      </c>
      <c r="Q130" s="5" t="n">
        <v>0</v>
      </c>
      <c r="R130" s="5" t="n">
        <v>2</v>
      </c>
      <c r="S130" s="5" t="n">
        <v>0</v>
      </c>
      <c r="T130" s="5" t="n">
        <v>1</v>
      </c>
      <c r="U130" s="5" t="n">
        <v>0</v>
      </c>
      <c r="V130" s="5" t="n">
        <v>1</v>
      </c>
      <c r="W130" s="5" t="n">
        <v>1</v>
      </c>
      <c r="X130" s="5" t="n">
        <v>1</v>
      </c>
      <c r="Y130" s="5" t="n">
        <v>0</v>
      </c>
      <c r="Z130" s="5" t="n">
        <v>1</v>
      </c>
      <c r="AA130" s="5" t="n">
        <v>0</v>
      </c>
      <c r="AB130" s="5" t="n">
        <v>1</v>
      </c>
      <c r="AC130" s="5" t="n">
        <v>0</v>
      </c>
      <c r="AD130" s="5" t="n">
        <v>0</v>
      </c>
      <c r="AE130" s="5" t="n">
        <v>1</v>
      </c>
      <c r="AF130" s="5" t="n">
        <v>1</v>
      </c>
      <c r="AG130" s="5" t="n">
        <v>1</v>
      </c>
      <c r="AH130" s="5" t="n">
        <v>0</v>
      </c>
      <c r="AI130" s="5" t="n">
        <v>0</v>
      </c>
      <c r="AJ130" s="5" t="n">
        <v>0</v>
      </c>
      <c r="AK130" s="5" t="n">
        <v>1</v>
      </c>
      <c r="AL130" s="5" t="n">
        <v>2</v>
      </c>
      <c r="AM130" s="5" t="n">
        <v>0</v>
      </c>
      <c r="AN130" s="5" t="n">
        <v>1</v>
      </c>
      <c r="AO130" s="5" t="n">
        <v>0</v>
      </c>
      <c r="AP130" s="5" t="n">
        <v>2</v>
      </c>
      <c r="AQ130" s="5" t="n">
        <v>3</v>
      </c>
      <c r="AR130" s="5" t="n">
        <v>2</v>
      </c>
      <c r="AS130" s="5" t="n">
        <v>1</v>
      </c>
      <c r="AT130" s="5" t="n">
        <v>1</v>
      </c>
      <c r="AU130" s="5" t="n">
        <v>1</v>
      </c>
      <c r="AV130" s="5" t="n">
        <v>1</v>
      </c>
      <c r="AW130" s="5" t="n">
        <v>1</v>
      </c>
      <c r="AX130" s="5" t="n">
        <v>2</v>
      </c>
      <c r="AY130" s="5" t="n">
        <v>0</v>
      </c>
      <c r="AZ130" s="5" t="n">
        <v>0</v>
      </c>
      <c r="BA130" s="5" t="n">
        <v>0</v>
      </c>
      <c r="BB130" s="5" t="n">
        <v>0</v>
      </c>
      <c r="BC130" s="98" t="n">
        <f aca="false">SUM(B130:BB130)</f>
        <v>38</v>
      </c>
    </row>
    <row r="131" customFormat="false" ht="13.8" hidden="false" customHeight="false" outlineLevel="0" collapsed="false">
      <c r="A131" s="123" t="s">
        <v>44</v>
      </c>
      <c r="B131" s="5" t="n">
        <v>5</v>
      </c>
      <c r="C131" s="5" t="n">
        <v>4</v>
      </c>
      <c r="D131" s="5" t="n">
        <v>3</v>
      </c>
      <c r="E131" s="5" t="n">
        <v>5</v>
      </c>
      <c r="F131" s="5" t="n">
        <v>4</v>
      </c>
      <c r="G131" s="5" t="n">
        <v>6</v>
      </c>
      <c r="H131" s="5" t="n">
        <v>0</v>
      </c>
      <c r="I131" s="5" t="n">
        <v>3</v>
      </c>
      <c r="J131" s="5" t="n">
        <v>4</v>
      </c>
      <c r="K131" s="5" t="n">
        <v>0</v>
      </c>
      <c r="L131" s="5" t="n">
        <v>4</v>
      </c>
      <c r="M131" s="5" t="n">
        <v>6</v>
      </c>
      <c r="N131" s="5" t="n">
        <v>7</v>
      </c>
      <c r="O131" s="5" t="n">
        <v>8</v>
      </c>
      <c r="P131" s="5" t="n">
        <v>0</v>
      </c>
      <c r="Q131" s="5" t="n">
        <v>10</v>
      </c>
      <c r="R131" s="5" t="n">
        <v>0</v>
      </c>
      <c r="S131" s="5" t="n">
        <v>10</v>
      </c>
      <c r="T131" s="5" t="n">
        <v>11</v>
      </c>
      <c r="U131" s="5" t="n">
        <v>11</v>
      </c>
      <c r="V131" s="5" t="n">
        <v>22</v>
      </c>
      <c r="W131" s="5" t="n">
        <v>11</v>
      </c>
      <c r="X131" s="5" t="n">
        <v>14</v>
      </c>
      <c r="Y131" s="5" t="n">
        <v>7</v>
      </c>
      <c r="Z131" s="5" t="n">
        <v>5</v>
      </c>
      <c r="AA131" s="5" t="n">
        <v>0</v>
      </c>
      <c r="AB131" s="5" t="n">
        <v>1</v>
      </c>
      <c r="AC131" s="5" t="n">
        <v>4</v>
      </c>
      <c r="AD131" s="5" t="n">
        <v>0</v>
      </c>
      <c r="AE131" s="5" t="n">
        <v>10</v>
      </c>
      <c r="AF131" s="5" t="n">
        <v>4</v>
      </c>
      <c r="AG131" s="5" t="n">
        <v>0</v>
      </c>
      <c r="AH131" s="5" t="n">
        <v>0</v>
      </c>
      <c r="AI131" s="5" t="n">
        <v>0</v>
      </c>
      <c r="AJ131" s="5" t="n">
        <v>0</v>
      </c>
      <c r="AK131" s="5" t="n">
        <v>0</v>
      </c>
      <c r="AL131" s="5" t="n">
        <v>0</v>
      </c>
      <c r="AM131" s="5" t="n">
        <v>1</v>
      </c>
      <c r="AN131" s="5" t="n">
        <v>0</v>
      </c>
      <c r="AO131" s="5" t="n">
        <v>1</v>
      </c>
      <c r="AP131" s="5" t="n">
        <v>3</v>
      </c>
      <c r="AQ131" s="5" t="n">
        <v>4</v>
      </c>
      <c r="AR131" s="5" t="n">
        <v>3</v>
      </c>
      <c r="AS131" s="5" t="n">
        <v>11</v>
      </c>
      <c r="AT131" s="5" t="n">
        <v>14</v>
      </c>
      <c r="AU131" s="5" t="n">
        <v>1</v>
      </c>
      <c r="AV131" s="5" t="n">
        <v>2</v>
      </c>
      <c r="AW131" s="5" t="n">
        <v>0</v>
      </c>
      <c r="AX131" s="5" t="n">
        <v>1</v>
      </c>
      <c r="AY131" s="5" t="n">
        <v>4</v>
      </c>
      <c r="AZ131" s="5" t="n">
        <v>5</v>
      </c>
      <c r="BA131" s="5" t="n">
        <v>3</v>
      </c>
      <c r="BB131" s="5" t="n">
        <v>4</v>
      </c>
      <c r="BC131" s="98" t="n">
        <f aca="false">SUM(B131:BB131)</f>
        <v>236</v>
      </c>
    </row>
    <row r="132" customFormat="false" ht="13.8" hidden="false" customHeight="false" outlineLevel="0" collapsed="false">
      <c r="A132" s="123" t="s">
        <v>45</v>
      </c>
      <c r="B132" s="5" t="n">
        <v>3</v>
      </c>
      <c r="C132" s="5" t="n">
        <v>4</v>
      </c>
      <c r="D132" s="5" t="n">
        <v>2</v>
      </c>
      <c r="E132" s="5" t="n">
        <v>2</v>
      </c>
      <c r="F132" s="5" t="n">
        <v>2</v>
      </c>
      <c r="G132" s="5" t="n">
        <v>2</v>
      </c>
      <c r="H132" s="5" t="n">
        <v>3</v>
      </c>
      <c r="I132" s="5" t="n">
        <v>2</v>
      </c>
      <c r="J132" s="5" t="n">
        <v>2</v>
      </c>
      <c r="K132" s="5" t="n">
        <v>3</v>
      </c>
      <c r="L132" s="5" t="n">
        <v>2</v>
      </c>
      <c r="M132" s="5" t="n">
        <v>2</v>
      </c>
      <c r="N132" s="5" t="n">
        <v>4</v>
      </c>
      <c r="O132" s="5" t="n">
        <v>2</v>
      </c>
      <c r="P132" s="5" t="n">
        <v>4</v>
      </c>
      <c r="Q132" s="5" t="n">
        <v>2</v>
      </c>
      <c r="R132" s="5" t="n">
        <v>4</v>
      </c>
      <c r="S132" s="5" t="n">
        <v>2</v>
      </c>
      <c r="T132" s="5" t="n">
        <v>3</v>
      </c>
      <c r="U132" s="5" t="n">
        <v>2</v>
      </c>
      <c r="V132" s="5" t="n">
        <v>3</v>
      </c>
      <c r="W132" s="5" t="n">
        <v>3</v>
      </c>
      <c r="X132" s="5" t="n">
        <v>3</v>
      </c>
      <c r="Y132" s="5" t="n">
        <v>2</v>
      </c>
      <c r="Z132" s="5" t="n">
        <v>3</v>
      </c>
      <c r="AA132" s="5" t="n">
        <v>2</v>
      </c>
      <c r="AB132" s="5" t="n">
        <v>3</v>
      </c>
      <c r="AC132" s="5" t="n">
        <v>2</v>
      </c>
      <c r="AD132" s="5" t="n">
        <v>2</v>
      </c>
      <c r="AE132" s="5" t="n">
        <v>2</v>
      </c>
      <c r="AF132" s="5" t="n">
        <v>3</v>
      </c>
      <c r="AG132" s="5" t="n">
        <v>3</v>
      </c>
      <c r="AH132" s="5" t="n">
        <v>2</v>
      </c>
      <c r="AI132" s="5" t="n">
        <v>2</v>
      </c>
      <c r="AJ132" s="5" t="n">
        <v>2</v>
      </c>
      <c r="AK132" s="5" t="n">
        <v>3</v>
      </c>
      <c r="AL132" s="5" t="n">
        <v>4</v>
      </c>
      <c r="AM132" s="5" t="n">
        <v>2</v>
      </c>
      <c r="AN132" s="5" t="n">
        <v>3</v>
      </c>
      <c r="AO132" s="5" t="n">
        <v>2</v>
      </c>
      <c r="AP132" s="5" t="n">
        <v>4</v>
      </c>
      <c r="AQ132" s="5" t="n">
        <v>5</v>
      </c>
      <c r="AR132" s="5" t="n">
        <v>4</v>
      </c>
      <c r="AS132" s="5" t="n">
        <v>3</v>
      </c>
      <c r="AT132" s="5" t="n">
        <v>3</v>
      </c>
      <c r="AU132" s="5" t="n">
        <v>3</v>
      </c>
      <c r="AV132" s="5" t="n">
        <v>3</v>
      </c>
      <c r="AW132" s="5" t="n">
        <v>3</v>
      </c>
      <c r="AX132" s="5" t="n">
        <v>4</v>
      </c>
      <c r="AY132" s="5" t="n">
        <v>2</v>
      </c>
      <c r="AZ132" s="5" t="n">
        <v>2</v>
      </c>
      <c r="BA132" s="5" t="n">
        <v>2</v>
      </c>
      <c r="BB132" s="5" t="n">
        <v>2</v>
      </c>
      <c r="BC132" s="98" t="n">
        <f aca="false">SUM(B132:BB132)</f>
        <v>143</v>
      </c>
    </row>
    <row r="133" customFormat="false" ht="13.8" hidden="false" customHeight="false" outlineLevel="0" collapsed="false">
      <c r="A133" s="123" t="s">
        <v>46</v>
      </c>
      <c r="B133" s="5" t="n">
        <v>11</v>
      </c>
      <c r="C133" s="5" t="n">
        <v>10</v>
      </c>
      <c r="D133" s="5" t="n">
        <v>9</v>
      </c>
      <c r="E133" s="5" t="n">
        <v>11</v>
      </c>
      <c r="F133" s="5" t="n">
        <v>10</v>
      </c>
      <c r="G133" s="5" t="n">
        <v>12</v>
      </c>
      <c r="H133" s="5" t="n">
        <v>5</v>
      </c>
      <c r="I133" s="5" t="n">
        <v>9</v>
      </c>
      <c r="J133" s="5" t="n">
        <v>10</v>
      </c>
      <c r="K133" s="5" t="n">
        <v>5</v>
      </c>
      <c r="L133" s="5" t="n">
        <v>10</v>
      </c>
      <c r="M133" s="5" t="n">
        <v>12</v>
      </c>
      <c r="N133" s="5" t="n">
        <v>13</v>
      </c>
      <c r="O133" s="5" t="n">
        <v>14</v>
      </c>
      <c r="P133" s="5" t="n">
        <v>5</v>
      </c>
      <c r="Q133" s="5" t="n">
        <v>16</v>
      </c>
      <c r="R133" s="5" t="n">
        <v>5</v>
      </c>
      <c r="S133" s="5" t="n">
        <v>16</v>
      </c>
      <c r="T133" s="5" t="n">
        <v>17</v>
      </c>
      <c r="U133" s="5" t="n">
        <v>17</v>
      </c>
      <c r="V133" s="5" t="n">
        <v>28</v>
      </c>
      <c r="W133" s="5" t="n">
        <v>17</v>
      </c>
      <c r="X133" s="5" t="n">
        <v>20</v>
      </c>
      <c r="Y133" s="5" t="n">
        <v>13</v>
      </c>
      <c r="Z133" s="5" t="n">
        <v>11</v>
      </c>
      <c r="AA133" s="5" t="n">
        <v>6</v>
      </c>
      <c r="AB133" s="5" t="n">
        <v>7</v>
      </c>
      <c r="AC133" s="5" t="n">
        <v>10</v>
      </c>
      <c r="AD133" s="5" t="n">
        <v>11</v>
      </c>
      <c r="AE133" s="5" t="n">
        <v>16</v>
      </c>
      <c r="AF133" s="5" t="n">
        <v>10</v>
      </c>
      <c r="AG133" s="5" t="n">
        <v>6</v>
      </c>
      <c r="AH133" s="5" t="n">
        <v>5</v>
      </c>
      <c r="AI133" s="5" t="n">
        <v>5</v>
      </c>
      <c r="AJ133" s="5" t="n">
        <v>5</v>
      </c>
      <c r="AK133" s="5" t="n">
        <v>6</v>
      </c>
      <c r="AL133" s="5" t="n">
        <v>5</v>
      </c>
      <c r="AM133" s="5" t="n">
        <v>7</v>
      </c>
      <c r="AN133" s="5" t="n">
        <v>5</v>
      </c>
      <c r="AO133" s="5" t="n">
        <v>7</v>
      </c>
      <c r="AP133" s="5" t="n">
        <v>9</v>
      </c>
      <c r="AQ133" s="5" t="n">
        <v>10</v>
      </c>
      <c r="AR133" s="5" t="n">
        <v>9</v>
      </c>
      <c r="AS133" s="5" t="n">
        <v>17</v>
      </c>
      <c r="AT133" s="5" t="n">
        <v>20</v>
      </c>
      <c r="AU133" s="5" t="n">
        <v>7</v>
      </c>
      <c r="AV133" s="5" t="n">
        <v>8</v>
      </c>
      <c r="AW133" s="5" t="n">
        <v>6</v>
      </c>
      <c r="AX133" s="5" t="n">
        <v>7</v>
      </c>
      <c r="AY133" s="5" t="n">
        <v>10</v>
      </c>
      <c r="AZ133" s="5" t="n">
        <v>11</v>
      </c>
      <c r="BA133" s="5" t="n">
        <v>9</v>
      </c>
      <c r="BB133" s="5" t="n">
        <v>10</v>
      </c>
      <c r="BC133" s="98" t="n">
        <f aca="false">SUM(B133:BB133)</f>
        <v>550</v>
      </c>
    </row>
    <row r="134" customFormat="false" ht="13.8" hidden="false" customHeight="false" outlineLevel="0" collapsed="false">
      <c r="A134" s="123" t="s">
        <v>47</v>
      </c>
      <c r="B134" s="5" t="n">
        <v>2</v>
      </c>
      <c r="C134" s="5" t="n">
        <v>3</v>
      </c>
      <c r="D134" s="5" t="n">
        <v>1</v>
      </c>
      <c r="E134" s="5" t="n">
        <v>1</v>
      </c>
      <c r="F134" s="5" t="n">
        <v>1</v>
      </c>
      <c r="G134" s="5" t="n">
        <v>1</v>
      </c>
      <c r="H134" s="5" t="n">
        <v>2</v>
      </c>
      <c r="I134" s="5" t="n">
        <v>1</v>
      </c>
      <c r="J134" s="5" t="n">
        <v>1</v>
      </c>
      <c r="K134" s="5" t="n">
        <v>2</v>
      </c>
      <c r="L134" s="5" t="n">
        <v>1</v>
      </c>
      <c r="M134" s="5" t="n">
        <v>1</v>
      </c>
      <c r="N134" s="5" t="n">
        <v>3</v>
      </c>
      <c r="O134" s="5" t="n">
        <v>1</v>
      </c>
      <c r="P134" s="5" t="n">
        <v>3</v>
      </c>
      <c r="Q134" s="5" t="n">
        <v>1</v>
      </c>
      <c r="R134" s="5" t="n">
        <v>3</v>
      </c>
      <c r="S134" s="5" t="n">
        <v>1</v>
      </c>
      <c r="T134" s="5" t="n">
        <v>2</v>
      </c>
      <c r="U134" s="5" t="n">
        <v>1</v>
      </c>
      <c r="V134" s="5" t="n">
        <v>2</v>
      </c>
      <c r="W134" s="5" t="n">
        <v>2</v>
      </c>
      <c r="X134" s="5" t="n">
        <v>2</v>
      </c>
      <c r="Y134" s="5" t="n">
        <v>1</v>
      </c>
      <c r="Z134" s="5" t="n">
        <v>2</v>
      </c>
      <c r="AA134" s="5" t="n">
        <v>1</v>
      </c>
      <c r="AB134" s="5" t="n">
        <v>2</v>
      </c>
      <c r="AC134" s="5" t="n">
        <v>1</v>
      </c>
      <c r="AD134" s="5" t="n">
        <v>1</v>
      </c>
      <c r="AE134" s="5" t="n">
        <v>1</v>
      </c>
      <c r="AF134" s="5" t="n">
        <v>2</v>
      </c>
      <c r="AG134" s="5" t="n">
        <v>2</v>
      </c>
      <c r="AH134" s="5" t="n">
        <v>1</v>
      </c>
      <c r="AI134" s="5" t="n">
        <v>1</v>
      </c>
      <c r="AJ134" s="5" t="n">
        <v>1</v>
      </c>
      <c r="AK134" s="5" t="n">
        <v>2</v>
      </c>
      <c r="AL134" s="5" t="n">
        <v>3</v>
      </c>
      <c r="AM134" s="5" t="n">
        <v>1</v>
      </c>
      <c r="AN134" s="5" t="n">
        <v>2</v>
      </c>
      <c r="AO134" s="5" t="n">
        <v>1</v>
      </c>
      <c r="AP134" s="5" t="n">
        <v>3</v>
      </c>
      <c r="AQ134" s="5" t="n">
        <v>4</v>
      </c>
      <c r="AR134" s="5" t="n">
        <v>3</v>
      </c>
      <c r="AS134" s="5" t="n">
        <v>2</v>
      </c>
      <c r="AT134" s="5" t="n">
        <v>2</v>
      </c>
      <c r="AU134" s="5" t="n">
        <v>2</v>
      </c>
      <c r="AV134" s="5" t="n">
        <v>2</v>
      </c>
      <c r="AW134" s="5" t="n">
        <v>2</v>
      </c>
      <c r="AX134" s="5" t="n">
        <v>3</v>
      </c>
      <c r="AY134" s="5" t="n">
        <v>1</v>
      </c>
      <c r="AZ134" s="5" t="n">
        <v>1</v>
      </c>
      <c r="BA134" s="5" t="n">
        <v>1</v>
      </c>
      <c r="BB134" s="5" t="n">
        <v>1</v>
      </c>
      <c r="BC134" s="98" t="n">
        <f aca="false">SUM(B134:BB134)</f>
        <v>90</v>
      </c>
    </row>
    <row r="135" customFormat="false" ht="13.8" hidden="false" customHeight="false" outlineLevel="0" collapsed="false">
      <c r="A135" s="123" t="s">
        <v>45</v>
      </c>
      <c r="B135" s="5" t="n">
        <v>15</v>
      </c>
      <c r="C135" s="5" t="n">
        <v>14</v>
      </c>
      <c r="D135" s="5" t="n">
        <v>13</v>
      </c>
      <c r="E135" s="5" t="n">
        <v>15</v>
      </c>
      <c r="F135" s="5" t="n">
        <v>14</v>
      </c>
      <c r="G135" s="5" t="n">
        <v>16</v>
      </c>
      <c r="H135" s="5" t="n">
        <v>9</v>
      </c>
      <c r="I135" s="5" t="n">
        <v>13</v>
      </c>
      <c r="J135" s="5" t="n">
        <v>14</v>
      </c>
      <c r="K135" s="5" t="n">
        <v>9</v>
      </c>
      <c r="L135" s="5" t="n">
        <v>14</v>
      </c>
      <c r="M135" s="5" t="n">
        <v>16</v>
      </c>
      <c r="N135" s="5" t="n">
        <v>17</v>
      </c>
      <c r="O135" s="5" t="n">
        <v>18</v>
      </c>
      <c r="P135" s="5" t="n">
        <v>9</v>
      </c>
      <c r="Q135" s="5" t="n">
        <v>20</v>
      </c>
      <c r="R135" s="5" t="n">
        <v>9</v>
      </c>
      <c r="S135" s="5" t="n">
        <v>20</v>
      </c>
      <c r="T135" s="5" t="n">
        <v>21</v>
      </c>
      <c r="U135" s="5" t="n">
        <v>21</v>
      </c>
      <c r="V135" s="5" t="n">
        <v>32</v>
      </c>
      <c r="W135" s="5" t="n">
        <v>21</v>
      </c>
      <c r="X135" s="5" t="n">
        <v>24</v>
      </c>
      <c r="Y135" s="5" t="n">
        <v>17</v>
      </c>
      <c r="Z135" s="5" t="n">
        <v>15</v>
      </c>
      <c r="AA135" s="5" t="n">
        <v>10</v>
      </c>
      <c r="AB135" s="5" t="n">
        <v>11</v>
      </c>
      <c r="AC135" s="5" t="n">
        <v>14</v>
      </c>
      <c r="AD135" s="5" t="n">
        <v>15</v>
      </c>
      <c r="AE135" s="5" t="n">
        <v>20</v>
      </c>
      <c r="AF135" s="5" t="n">
        <v>14</v>
      </c>
      <c r="AG135" s="5" t="n">
        <v>10</v>
      </c>
      <c r="AH135" s="5" t="n">
        <v>9</v>
      </c>
      <c r="AI135" s="5" t="n">
        <v>9</v>
      </c>
      <c r="AJ135" s="5" t="n">
        <v>9</v>
      </c>
      <c r="AK135" s="5" t="n">
        <v>10</v>
      </c>
      <c r="AL135" s="5" t="n">
        <v>9</v>
      </c>
      <c r="AM135" s="5" t="n">
        <v>11</v>
      </c>
      <c r="AN135" s="5" t="n">
        <v>9</v>
      </c>
      <c r="AO135" s="5" t="n">
        <v>11</v>
      </c>
      <c r="AP135" s="5" t="n">
        <v>13</v>
      </c>
      <c r="AQ135" s="5" t="n">
        <v>14</v>
      </c>
      <c r="AR135" s="5" t="n">
        <v>13</v>
      </c>
      <c r="AS135" s="5" t="n">
        <v>21</v>
      </c>
      <c r="AT135" s="5" t="n">
        <v>24</v>
      </c>
      <c r="AU135" s="5" t="n">
        <v>11</v>
      </c>
      <c r="AV135" s="5" t="n">
        <v>12</v>
      </c>
      <c r="AW135" s="5" t="n">
        <v>10</v>
      </c>
      <c r="AX135" s="5" t="n">
        <v>11</v>
      </c>
      <c r="AY135" s="5" t="n">
        <v>14</v>
      </c>
      <c r="AZ135" s="5" t="n">
        <v>15</v>
      </c>
      <c r="BA135" s="5" t="n">
        <v>13</v>
      </c>
      <c r="BB135" s="5" t="n">
        <v>14</v>
      </c>
      <c r="BC135" s="98" t="n">
        <f aca="false">SUM(B135:BB135)</f>
        <v>762</v>
      </c>
    </row>
    <row r="136" customFormat="false" ht="13.8" hidden="false" customHeight="false" outlineLevel="0" collapsed="false">
      <c r="A136" s="123" t="s">
        <v>48</v>
      </c>
      <c r="B136" s="5" t="n">
        <v>6</v>
      </c>
      <c r="C136" s="5" t="n">
        <v>1</v>
      </c>
      <c r="D136" s="5" t="n">
        <v>1</v>
      </c>
      <c r="E136" s="5" t="n">
        <v>2</v>
      </c>
      <c r="F136" s="5" t="n">
        <v>3</v>
      </c>
      <c r="G136" s="5" t="n">
        <v>5</v>
      </c>
      <c r="H136" s="5" t="n">
        <v>6</v>
      </c>
      <c r="I136" s="5" t="n">
        <v>4</v>
      </c>
      <c r="J136" s="5" t="n">
        <v>1</v>
      </c>
      <c r="K136" s="5" t="n">
        <v>3</v>
      </c>
      <c r="L136" s="5" t="n">
        <v>12</v>
      </c>
      <c r="M136" s="5" t="n">
        <v>11</v>
      </c>
      <c r="N136" s="5" t="n">
        <v>0</v>
      </c>
      <c r="O136" s="5" t="n">
        <v>12</v>
      </c>
      <c r="P136" s="5" t="n">
        <v>1</v>
      </c>
      <c r="Q136" s="5" t="n">
        <v>2</v>
      </c>
      <c r="R136" s="5" t="n">
        <v>1</v>
      </c>
      <c r="S136" s="5" t="n">
        <v>2</v>
      </c>
      <c r="T136" s="5" t="n">
        <v>3</v>
      </c>
      <c r="U136" s="5" t="n">
        <v>4</v>
      </c>
      <c r="V136" s="5" t="n">
        <v>5</v>
      </c>
      <c r="W136" s="5" t="n">
        <v>6</v>
      </c>
      <c r="X136" s="5" t="n">
        <v>4</v>
      </c>
      <c r="Y136" s="5" t="n">
        <v>12</v>
      </c>
      <c r="Z136" s="5" t="n">
        <v>23</v>
      </c>
      <c r="AA136" s="5" t="n">
        <v>12</v>
      </c>
      <c r="AB136" s="5" t="n">
        <v>13</v>
      </c>
      <c r="AC136" s="5" t="n">
        <v>11</v>
      </c>
      <c r="AD136" s="5" t="n">
        <v>8</v>
      </c>
      <c r="AE136" s="5" t="n">
        <v>5</v>
      </c>
      <c r="AF136" s="5" t="n">
        <v>5</v>
      </c>
      <c r="AG136" s="5" t="n">
        <v>4</v>
      </c>
      <c r="AH136" s="5" t="n">
        <v>5</v>
      </c>
      <c r="AI136" s="5" t="n">
        <v>6</v>
      </c>
      <c r="AJ136" s="5" t="n">
        <v>1</v>
      </c>
      <c r="AK136" s="5" t="n">
        <v>2</v>
      </c>
      <c r="AL136" s="5" t="n">
        <v>3</v>
      </c>
      <c r="AM136" s="5" t="n">
        <v>6</v>
      </c>
      <c r="AN136" s="5" t="n">
        <v>4</v>
      </c>
      <c r="AO136" s="5" t="n">
        <v>12</v>
      </c>
      <c r="AP136" s="5" t="n">
        <v>11</v>
      </c>
      <c r="AQ136" s="5" t="n">
        <v>10</v>
      </c>
      <c r="AR136" s="5" t="n">
        <v>9</v>
      </c>
      <c r="AS136" s="5" t="n">
        <v>8</v>
      </c>
      <c r="AT136" s="5" t="n">
        <v>5</v>
      </c>
      <c r="AU136" s="5" t="n">
        <v>9</v>
      </c>
      <c r="AV136" s="5" t="n">
        <v>4</v>
      </c>
      <c r="AW136" s="5" t="n">
        <v>5</v>
      </c>
      <c r="AX136" s="5" t="n">
        <v>9</v>
      </c>
      <c r="AY136" s="5" t="n">
        <v>4</v>
      </c>
      <c r="AZ136" s="5" t="n">
        <v>2</v>
      </c>
      <c r="BA136" s="5" t="n">
        <v>3</v>
      </c>
      <c r="BB136" s="5" t="n">
        <v>5</v>
      </c>
      <c r="BC136" s="98" t="n">
        <f aca="false">SUM(B136:BB136)</f>
        <v>311</v>
      </c>
    </row>
    <row r="137" customFormat="false" ht="13.8" hidden="false" customHeight="false" outlineLevel="0" collapsed="false">
      <c r="A137" s="123" t="s">
        <v>49</v>
      </c>
      <c r="B137" s="5" t="n">
        <v>7</v>
      </c>
      <c r="C137" s="5" t="n">
        <v>2</v>
      </c>
      <c r="D137" s="5" t="n">
        <v>2</v>
      </c>
      <c r="E137" s="5" t="n">
        <v>3</v>
      </c>
      <c r="F137" s="5" t="n">
        <v>4</v>
      </c>
      <c r="G137" s="5" t="n">
        <v>6</v>
      </c>
      <c r="H137" s="5" t="n">
        <v>7</v>
      </c>
      <c r="I137" s="5" t="n">
        <v>5</v>
      </c>
      <c r="J137" s="5" t="n">
        <v>2</v>
      </c>
      <c r="K137" s="5" t="n">
        <v>4</v>
      </c>
      <c r="L137" s="5" t="n">
        <v>13</v>
      </c>
      <c r="M137" s="5" t="n">
        <v>12</v>
      </c>
      <c r="N137" s="5" t="n">
        <v>1</v>
      </c>
      <c r="O137" s="5" t="n">
        <v>13</v>
      </c>
      <c r="P137" s="5" t="n">
        <v>2</v>
      </c>
      <c r="Q137" s="5" t="n">
        <v>3</v>
      </c>
      <c r="R137" s="5" t="n">
        <v>2</v>
      </c>
      <c r="S137" s="5" t="n">
        <v>3</v>
      </c>
      <c r="T137" s="5" t="n">
        <v>4</v>
      </c>
      <c r="U137" s="5" t="n">
        <v>5</v>
      </c>
      <c r="V137" s="5" t="n">
        <v>6</v>
      </c>
      <c r="W137" s="5" t="n">
        <v>7</v>
      </c>
      <c r="X137" s="5" t="n">
        <v>5</v>
      </c>
      <c r="Y137" s="5" t="n">
        <v>13</v>
      </c>
      <c r="Z137" s="5" t="n">
        <v>24</v>
      </c>
      <c r="AA137" s="5" t="n">
        <v>13</v>
      </c>
      <c r="AB137" s="5" t="n">
        <v>14</v>
      </c>
      <c r="AC137" s="5" t="n">
        <v>12</v>
      </c>
      <c r="AD137" s="5" t="n">
        <v>9</v>
      </c>
      <c r="AE137" s="5" t="n">
        <v>6</v>
      </c>
      <c r="AF137" s="5" t="n">
        <v>6</v>
      </c>
      <c r="AG137" s="5" t="n">
        <v>5</v>
      </c>
      <c r="AH137" s="5" t="n">
        <v>6</v>
      </c>
      <c r="AI137" s="5" t="n">
        <v>7</v>
      </c>
      <c r="AJ137" s="5" t="n">
        <v>2</v>
      </c>
      <c r="AK137" s="5" t="n">
        <v>3</v>
      </c>
      <c r="AL137" s="5" t="n">
        <v>4</v>
      </c>
      <c r="AM137" s="5" t="n">
        <v>7</v>
      </c>
      <c r="AN137" s="5" t="n">
        <v>5</v>
      </c>
      <c r="AO137" s="5" t="n">
        <v>13</v>
      </c>
      <c r="AP137" s="5" t="n">
        <v>12</v>
      </c>
      <c r="AQ137" s="5" t="n">
        <v>11</v>
      </c>
      <c r="AR137" s="5" t="n">
        <v>10</v>
      </c>
      <c r="AS137" s="5" t="n">
        <v>9</v>
      </c>
      <c r="AT137" s="5" t="n">
        <v>6</v>
      </c>
      <c r="AU137" s="5" t="n">
        <v>10</v>
      </c>
      <c r="AV137" s="5" t="n">
        <v>5</v>
      </c>
      <c r="AW137" s="5" t="n">
        <v>6</v>
      </c>
      <c r="AX137" s="5" t="n">
        <v>10</v>
      </c>
      <c r="AY137" s="5" t="n">
        <v>5</v>
      </c>
      <c r="AZ137" s="5" t="n">
        <v>3</v>
      </c>
      <c r="BA137" s="5" t="n">
        <v>4</v>
      </c>
      <c r="BB137" s="5" t="n">
        <v>6</v>
      </c>
      <c r="BC137" s="98" t="n">
        <f aca="false">SUM(B137:BB137)</f>
        <v>364</v>
      </c>
    </row>
    <row r="138" customFormat="false" ht="13.8" hidden="false" customHeight="false" outlineLevel="0" collapsed="false">
      <c r="A138" s="123" t="s">
        <v>50</v>
      </c>
      <c r="B138" s="5" t="n">
        <v>5</v>
      </c>
      <c r="C138" s="5" t="n">
        <v>0</v>
      </c>
      <c r="D138" s="5" t="n">
        <v>0</v>
      </c>
      <c r="E138" s="5" t="n">
        <v>1</v>
      </c>
      <c r="F138" s="5" t="n">
        <v>2</v>
      </c>
      <c r="G138" s="5" t="n">
        <v>4</v>
      </c>
      <c r="H138" s="5" t="n">
        <v>5</v>
      </c>
      <c r="I138" s="5" t="n">
        <v>3</v>
      </c>
      <c r="J138" s="5" t="n">
        <v>0</v>
      </c>
      <c r="K138" s="5" t="n">
        <v>2</v>
      </c>
      <c r="L138" s="5" t="n">
        <v>11</v>
      </c>
      <c r="M138" s="5" t="n">
        <v>10</v>
      </c>
      <c r="N138" s="5" t="n">
        <v>-1</v>
      </c>
      <c r="O138" s="5" t="n">
        <v>11</v>
      </c>
      <c r="P138" s="5" t="n">
        <v>0</v>
      </c>
      <c r="Q138" s="5" t="n">
        <v>1</v>
      </c>
      <c r="R138" s="5" t="n">
        <v>0</v>
      </c>
      <c r="S138" s="5" t="n">
        <v>1</v>
      </c>
      <c r="T138" s="5" t="n">
        <v>2</v>
      </c>
      <c r="U138" s="5" t="n">
        <v>3</v>
      </c>
      <c r="V138" s="5" t="n">
        <v>4</v>
      </c>
      <c r="W138" s="5" t="n">
        <v>5</v>
      </c>
      <c r="X138" s="5" t="n">
        <v>3</v>
      </c>
      <c r="Y138" s="5" t="n">
        <v>11</v>
      </c>
      <c r="Z138" s="5" t="n">
        <v>22</v>
      </c>
      <c r="AA138" s="5" t="n">
        <v>11</v>
      </c>
      <c r="AB138" s="5" t="n">
        <v>12</v>
      </c>
      <c r="AC138" s="5" t="n">
        <v>10</v>
      </c>
      <c r="AD138" s="5" t="n">
        <v>7</v>
      </c>
      <c r="AE138" s="5" t="n">
        <v>4</v>
      </c>
      <c r="AF138" s="5" t="n">
        <v>4</v>
      </c>
      <c r="AG138" s="5" t="n">
        <v>3</v>
      </c>
      <c r="AH138" s="5" t="n">
        <v>4</v>
      </c>
      <c r="AI138" s="5" t="n">
        <v>5</v>
      </c>
      <c r="AJ138" s="5" t="n">
        <v>0</v>
      </c>
      <c r="AK138" s="5" t="n">
        <v>1</v>
      </c>
      <c r="AL138" s="5" t="n">
        <v>2</v>
      </c>
      <c r="AM138" s="5" t="n">
        <v>5</v>
      </c>
      <c r="AN138" s="5" t="n">
        <v>3</v>
      </c>
      <c r="AO138" s="5" t="n">
        <v>11</v>
      </c>
      <c r="AP138" s="5" t="n">
        <v>10</v>
      </c>
      <c r="AQ138" s="5" t="n">
        <v>9</v>
      </c>
      <c r="AR138" s="5" t="n">
        <v>8</v>
      </c>
      <c r="AS138" s="5" t="n">
        <v>7</v>
      </c>
      <c r="AT138" s="5" t="n">
        <v>4</v>
      </c>
      <c r="AU138" s="5" t="n">
        <v>8</v>
      </c>
      <c r="AV138" s="5" t="n">
        <v>3</v>
      </c>
      <c r="AW138" s="5" t="n">
        <v>4</v>
      </c>
      <c r="AX138" s="5" t="n">
        <v>8</v>
      </c>
      <c r="AY138" s="5" t="n">
        <v>3</v>
      </c>
      <c r="AZ138" s="5" t="n">
        <v>1</v>
      </c>
      <c r="BA138" s="5" t="n">
        <v>2</v>
      </c>
      <c r="BB138" s="5" t="n">
        <v>4</v>
      </c>
      <c r="BC138" s="98" t="n">
        <f aca="false">SUM(B138:BB138)</f>
        <v>258</v>
      </c>
    </row>
    <row r="139" customFormat="false" ht="13.8" hidden="false" customHeight="false" outlineLevel="0" collapsed="false">
      <c r="A139" s="123" t="s">
        <v>51</v>
      </c>
      <c r="B139" s="5" t="n">
        <v>13</v>
      </c>
      <c r="C139" s="5" t="n">
        <v>12</v>
      </c>
      <c r="D139" s="5" t="n">
        <v>11</v>
      </c>
      <c r="E139" s="5" t="n">
        <v>13</v>
      </c>
      <c r="F139" s="5" t="n">
        <v>12</v>
      </c>
      <c r="G139" s="5" t="n">
        <v>14</v>
      </c>
      <c r="H139" s="5" t="n">
        <v>7</v>
      </c>
      <c r="I139" s="5" t="n">
        <v>11</v>
      </c>
      <c r="J139" s="5" t="n">
        <v>12</v>
      </c>
      <c r="K139" s="5" t="n">
        <v>7</v>
      </c>
      <c r="L139" s="5" t="n">
        <v>12</v>
      </c>
      <c r="M139" s="5" t="n">
        <v>14</v>
      </c>
      <c r="N139" s="5" t="n">
        <v>15</v>
      </c>
      <c r="O139" s="5" t="n">
        <v>16</v>
      </c>
      <c r="P139" s="5" t="n">
        <v>7</v>
      </c>
      <c r="Q139" s="5" t="n">
        <v>18</v>
      </c>
      <c r="R139" s="5" t="n">
        <v>7</v>
      </c>
      <c r="S139" s="5" t="n">
        <v>18</v>
      </c>
      <c r="T139" s="5" t="n">
        <v>19</v>
      </c>
      <c r="U139" s="5" t="n">
        <v>19</v>
      </c>
      <c r="V139" s="5" t="n">
        <v>30</v>
      </c>
      <c r="W139" s="5" t="n">
        <v>19</v>
      </c>
      <c r="X139" s="5" t="n">
        <v>22</v>
      </c>
      <c r="Y139" s="5" t="n">
        <v>15</v>
      </c>
      <c r="Z139" s="5" t="n">
        <v>13</v>
      </c>
      <c r="AA139" s="5" t="n">
        <v>8</v>
      </c>
      <c r="AB139" s="5" t="n">
        <v>9</v>
      </c>
      <c r="AC139" s="5" t="n">
        <v>12</v>
      </c>
      <c r="AD139" s="5" t="n">
        <v>13</v>
      </c>
      <c r="AE139" s="5" t="n">
        <v>18</v>
      </c>
      <c r="AF139" s="5" t="n">
        <v>12</v>
      </c>
      <c r="AG139" s="5" t="n">
        <v>8</v>
      </c>
      <c r="AH139" s="5" t="n">
        <v>7</v>
      </c>
      <c r="AI139" s="5" t="n">
        <v>7</v>
      </c>
      <c r="AJ139" s="5" t="n">
        <v>7</v>
      </c>
      <c r="AK139" s="5" t="n">
        <v>8</v>
      </c>
      <c r="AL139" s="5" t="n">
        <v>7</v>
      </c>
      <c r="AM139" s="5" t="n">
        <v>9</v>
      </c>
      <c r="AN139" s="5" t="n">
        <v>7</v>
      </c>
      <c r="AO139" s="5" t="n">
        <v>9</v>
      </c>
      <c r="AP139" s="5" t="n">
        <v>11</v>
      </c>
      <c r="AQ139" s="5" t="n">
        <v>12</v>
      </c>
      <c r="AR139" s="5" t="n">
        <v>11</v>
      </c>
      <c r="AS139" s="5" t="n">
        <v>19</v>
      </c>
      <c r="AT139" s="5" t="n">
        <v>22</v>
      </c>
      <c r="AU139" s="5" t="n">
        <v>9</v>
      </c>
      <c r="AV139" s="5" t="n">
        <v>10</v>
      </c>
      <c r="AW139" s="5" t="n">
        <v>8</v>
      </c>
      <c r="AX139" s="5" t="n">
        <v>9</v>
      </c>
      <c r="AY139" s="5" t="n">
        <v>12</v>
      </c>
      <c r="AZ139" s="5" t="n">
        <v>13</v>
      </c>
      <c r="BA139" s="5" t="n">
        <v>11</v>
      </c>
      <c r="BB139" s="5" t="n">
        <v>12</v>
      </c>
      <c r="BC139" s="98" t="n">
        <f aca="false">SUM(B139:BB139)</f>
        <v>656</v>
      </c>
    </row>
    <row r="140" customFormat="false" ht="13.8" hidden="false" customHeight="false" outlineLevel="0" collapsed="false">
      <c r="A140" s="110" t="s">
        <v>59</v>
      </c>
      <c r="B140" s="100" t="n">
        <f aca="false">SUM(B130:B139)</f>
        <v>68</v>
      </c>
      <c r="C140" s="100" t="n">
        <f aca="false">SUM(C130:C139)</f>
        <v>52</v>
      </c>
      <c r="D140" s="100" t="n">
        <f aca="false">SUM(D130:D139)</f>
        <v>42</v>
      </c>
      <c r="E140" s="100" t="n">
        <f aca="false">SUM(E130:E139)</f>
        <v>53</v>
      </c>
      <c r="F140" s="100" t="n">
        <f aca="false">SUM(F130:F139)</f>
        <v>52</v>
      </c>
      <c r="G140" s="100" t="n">
        <f aca="false">SUM(G130:G139)</f>
        <v>66</v>
      </c>
      <c r="H140" s="100" t="n">
        <f aca="false">SUM(H130:H139)</f>
        <v>45</v>
      </c>
      <c r="I140" s="100" t="n">
        <f aca="false">SUM(I130:I139)</f>
        <v>51</v>
      </c>
      <c r="J140" s="100" t="n">
        <f aca="false">SUM(J130:J139)</f>
        <v>46</v>
      </c>
      <c r="K140" s="100" t="n">
        <f aca="false">SUM(K130:K139)</f>
        <v>36</v>
      </c>
      <c r="L140" s="100" t="n">
        <f aca="false">SUM(L130:L139)</f>
        <v>79</v>
      </c>
      <c r="M140" s="100" t="n">
        <f aca="false">SUM(M130:M139)</f>
        <v>84</v>
      </c>
      <c r="N140" s="100" t="n">
        <f aca="false">SUM(N130:N139)</f>
        <v>61</v>
      </c>
      <c r="O140" s="100" t="n">
        <f aca="false">SUM(O130:O139)</f>
        <v>95</v>
      </c>
      <c r="P140" s="100" t="n">
        <f aca="false">SUM(P130:P139)</f>
        <v>33</v>
      </c>
      <c r="Q140" s="100" t="n">
        <f aca="false">SUM(Q130:Q139)</f>
        <v>73</v>
      </c>
      <c r="R140" s="100" t="n">
        <f aca="false">SUM(R130:R139)</f>
        <v>33</v>
      </c>
      <c r="S140" s="100" t="n">
        <f aca="false">SUM(S130:S139)</f>
        <v>73</v>
      </c>
      <c r="T140" s="100" t="n">
        <f aca="false">SUM(T130:T139)</f>
        <v>83</v>
      </c>
      <c r="U140" s="100" t="n">
        <f aca="false">SUM(U130:U139)</f>
        <v>83</v>
      </c>
      <c r="V140" s="100" t="n">
        <f aca="false">SUM(V130:V139)</f>
        <v>133</v>
      </c>
      <c r="W140" s="100" t="n">
        <f aca="false">SUM(W130:W139)</f>
        <v>92</v>
      </c>
      <c r="X140" s="100" t="n">
        <f aca="false">SUM(X130:X139)</f>
        <v>98</v>
      </c>
      <c r="Y140" s="100" t="n">
        <f aca="false">SUM(Y130:Y139)</f>
        <v>91</v>
      </c>
      <c r="Z140" s="100" t="n">
        <f aca="false">SUM(Z130:Z139)</f>
        <v>119</v>
      </c>
      <c r="AA140" s="100" t="n">
        <f aca="false">SUM(AA130:AA139)</f>
        <v>63</v>
      </c>
      <c r="AB140" s="100" t="n">
        <f aca="false">SUM(AB130:AB139)</f>
        <v>73</v>
      </c>
      <c r="AC140" s="100" t="n">
        <f aca="false">SUM(AC130:AC139)</f>
        <v>76</v>
      </c>
      <c r="AD140" s="100" t="n">
        <f aca="false">SUM(AD130:AD139)</f>
        <v>66</v>
      </c>
      <c r="AE140" s="100" t="n">
        <f aca="false">SUM(AE130:AE139)</f>
        <v>83</v>
      </c>
      <c r="AF140" s="100" t="n">
        <f aca="false">SUM(AF130:AF139)</f>
        <v>61</v>
      </c>
      <c r="AG140" s="100" t="n">
        <f aca="false">SUM(AG130:AG139)</f>
        <v>42</v>
      </c>
      <c r="AH140" s="100" t="n">
        <f aca="false">SUM(AH130:AH139)</f>
        <v>39</v>
      </c>
      <c r="AI140" s="100" t="n">
        <f aca="false">SUM(AI130:AI139)</f>
        <v>42</v>
      </c>
      <c r="AJ140" s="100" t="n">
        <f aca="false">SUM(AJ130:AJ139)</f>
        <v>27</v>
      </c>
      <c r="AK140" s="100" t="n">
        <f aca="false">SUM(AK130:AK139)</f>
        <v>36</v>
      </c>
      <c r="AL140" s="100" t="n">
        <f aca="false">SUM(AL130:AL139)</f>
        <v>39</v>
      </c>
      <c r="AM140" s="100" t="n">
        <f aca="false">SUM(AM130:AM139)</f>
        <v>49</v>
      </c>
      <c r="AN140" s="100" t="n">
        <f aca="false">SUM(AN130:AN139)</f>
        <v>39</v>
      </c>
      <c r="AO140" s="100" t="n">
        <f aca="false">SUM(AO130:AO139)</f>
        <v>67</v>
      </c>
      <c r="AP140" s="100" t="n">
        <f aca="false">SUM(AP130:AP139)</f>
        <v>78</v>
      </c>
      <c r="AQ140" s="100" t="n">
        <f aca="false">SUM(AQ130:AQ139)</f>
        <v>82</v>
      </c>
      <c r="AR140" s="100" t="n">
        <f aca="false">SUM(AR130:AR139)</f>
        <v>72</v>
      </c>
      <c r="AS140" s="100" t="n">
        <f aca="false">SUM(AS130:AS139)</f>
        <v>98</v>
      </c>
      <c r="AT140" s="100" t="n">
        <f aca="false">SUM(AT130:AT139)</f>
        <v>101</v>
      </c>
      <c r="AU140" s="100" t="n">
        <f aca="false">SUM(AU130:AU139)</f>
        <v>61</v>
      </c>
      <c r="AV140" s="100" t="n">
        <f aca="false">SUM(AV130:AV139)</f>
        <v>50</v>
      </c>
      <c r="AW140" s="100" t="n">
        <f aca="false">SUM(AW130:AW139)</f>
        <v>45</v>
      </c>
      <c r="AX140" s="100" t="n">
        <f aca="false">SUM(AX130:AX139)</f>
        <v>64</v>
      </c>
      <c r="AY140" s="100" t="n">
        <f aca="false">SUM(AY130:AY139)</f>
        <v>55</v>
      </c>
      <c r="AZ140" s="100" t="n">
        <f aca="false">SUM(AZ130:AZ139)</f>
        <v>53</v>
      </c>
      <c r="BA140" s="100" t="n">
        <f aca="false">SUM(BA130:BA139)</f>
        <v>48</v>
      </c>
      <c r="BB140" s="100" t="n">
        <f aca="false">SUM(BB130:BB139)</f>
        <v>58</v>
      </c>
      <c r="BC140" s="101" t="n">
        <f aca="false">SUM(BC130:BC139)</f>
        <v>3408</v>
      </c>
    </row>
    <row r="142" customFormat="false" ht="13.8" hidden="false" customHeight="false" outlineLevel="0" collapsed="false">
      <c r="A142" s="94" t="s">
        <v>61</v>
      </c>
      <c r="B142" s="119" t="n">
        <v>42370</v>
      </c>
      <c r="C142" s="119" t="n">
        <v>42372</v>
      </c>
      <c r="D142" s="119" t="n">
        <v>42379</v>
      </c>
      <c r="E142" s="119" t="n">
        <v>42386</v>
      </c>
      <c r="F142" s="119" t="n">
        <v>42393</v>
      </c>
      <c r="G142" s="119" t="n">
        <v>42400</v>
      </c>
      <c r="H142" s="119" t="n">
        <v>42407</v>
      </c>
      <c r="I142" s="119" t="n">
        <v>42414</v>
      </c>
      <c r="J142" s="119" t="n">
        <v>42421</v>
      </c>
      <c r="K142" s="119" t="n">
        <v>42428</v>
      </c>
      <c r="L142" s="119" t="n">
        <v>42436</v>
      </c>
      <c r="M142" s="119" t="n">
        <v>42443</v>
      </c>
      <c r="N142" s="119" t="n">
        <v>42450</v>
      </c>
      <c r="O142" s="119" t="n">
        <v>42457</v>
      </c>
      <c r="P142" s="119" t="n">
        <v>42464</v>
      </c>
      <c r="Q142" s="119" t="n">
        <v>42471</v>
      </c>
      <c r="R142" s="119" t="n">
        <v>42478</v>
      </c>
      <c r="S142" s="119" t="n">
        <v>42485</v>
      </c>
      <c r="T142" s="119" t="n">
        <v>42492</v>
      </c>
      <c r="U142" s="119" t="n">
        <v>42499</v>
      </c>
      <c r="V142" s="119" t="n">
        <v>42500</v>
      </c>
      <c r="W142" s="119" t="n">
        <v>42513</v>
      </c>
      <c r="X142" s="119" t="n">
        <v>42520</v>
      </c>
      <c r="Y142" s="119" t="n">
        <v>42527</v>
      </c>
      <c r="Z142" s="119" t="n">
        <v>42534</v>
      </c>
      <c r="AA142" s="119" t="n">
        <v>42541</v>
      </c>
      <c r="AB142" s="119" t="n">
        <v>42548</v>
      </c>
      <c r="AC142" s="119" t="n">
        <v>42555</v>
      </c>
      <c r="AD142" s="119" t="n">
        <v>42562</v>
      </c>
      <c r="AE142" s="119" t="n">
        <v>42569</v>
      </c>
      <c r="AF142" s="119" t="n">
        <v>42576</v>
      </c>
      <c r="AG142" s="119" t="n">
        <v>42583</v>
      </c>
      <c r="AH142" s="119" t="n">
        <v>42590</v>
      </c>
      <c r="AI142" s="119" t="n">
        <v>42597</v>
      </c>
      <c r="AJ142" s="119" t="n">
        <v>42604</v>
      </c>
      <c r="AK142" s="119" t="n">
        <v>42611</v>
      </c>
      <c r="AL142" s="119" t="n">
        <v>42618</v>
      </c>
      <c r="AM142" s="119" t="n">
        <v>42625</v>
      </c>
      <c r="AN142" s="119" t="n">
        <v>42632</v>
      </c>
      <c r="AO142" s="119" t="n">
        <v>42639</v>
      </c>
      <c r="AP142" s="119" t="n">
        <v>42646</v>
      </c>
      <c r="AQ142" s="119" t="n">
        <v>42653</v>
      </c>
      <c r="AR142" s="119" t="n">
        <v>42660</v>
      </c>
      <c r="AS142" s="119" t="n">
        <v>42667</v>
      </c>
      <c r="AT142" s="119" t="n">
        <v>42674</v>
      </c>
      <c r="AU142" s="119" t="n">
        <v>42681</v>
      </c>
      <c r="AV142" s="119" t="n">
        <v>42688</v>
      </c>
      <c r="AW142" s="119" t="n">
        <v>42695</v>
      </c>
      <c r="AX142" s="119" t="n">
        <v>42702</v>
      </c>
      <c r="AY142" s="119" t="n">
        <v>42709</v>
      </c>
      <c r="AZ142" s="119" t="n">
        <v>42716</v>
      </c>
      <c r="BA142" s="119" t="n">
        <v>42723</v>
      </c>
      <c r="BB142" s="119" t="n">
        <v>42730</v>
      </c>
      <c r="BC142" s="96" t="s">
        <v>59</v>
      </c>
    </row>
    <row r="143" customFormat="false" ht="13.8" hidden="false" customHeight="false" outlineLevel="0" collapsed="false">
      <c r="A143" s="123" t="s">
        <v>43</v>
      </c>
      <c r="B143" s="0" t="n">
        <v>0</v>
      </c>
      <c r="C143" s="0" t="n">
        <v>1</v>
      </c>
      <c r="D143" s="0" t="n">
        <v>0</v>
      </c>
      <c r="E143" s="0" t="n">
        <v>0</v>
      </c>
      <c r="F143" s="0" t="n">
        <v>0</v>
      </c>
      <c r="G143" s="0" t="n">
        <v>0</v>
      </c>
      <c r="H143" s="0" t="n">
        <v>0</v>
      </c>
      <c r="I143" s="0" t="n">
        <v>0</v>
      </c>
      <c r="J143" s="0" t="n">
        <v>0</v>
      </c>
      <c r="K143" s="0" t="n">
        <v>0</v>
      </c>
      <c r="L143" s="0" t="n">
        <v>0</v>
      </c>
      <c r="M143" s="0" t="n">
        <v>0</v>
      </c>
      <c r="N143" s="0" t="n">
        <v>1</v>
      </c>
      <c r="O143" s="0" t="n">
        <v>0</v>
      </c>
      <c r="P143" s="0" t="n">
        <v>1</v>
      </c>
      <c r="Q143" s="0" t="n">
        <v>0</v>
      </c>
      <c r="R143" s="0" t="n">
        <v>1</v>
      </c>
      <c r="S143" s="0" t="n">
        <v>0</v>
      </c>
      <c r="T143" s="0" t="n">
        <v>0</v>
      </c>
      <c r="U143" s="0" t="n">
        <v>0</v>
      </c>
      <c r="V143" s="0" t="n">
        <v>0</v>
      </c>
      <c r="W143" s="0" t="n">
        <v>0</v>
      </c>
      <c r="X143" s="0" t="n">
        <v>0</v>
      </c>
      <c r="Y143" s="0" t="n">
        <v>0</v>
      </c>
      <c r="Z143" s="0" t="n">
        <v>0</v>
      </c>
      <c r="AA143" s="0" t="n">
        <v>0</v>
      </c>
      <c r="AB143" s="0" t="n">
        <v>0</v>
      </c>
      <c r="AC143" s="0" t="n">
        <v>0</v>
      </c>
      <c r="AD143" s="0" t="n">
        <v>0</v>
      </c>
      <c r="AE143" s="0" t="n">
        <v>0</v>
      </c>
      <c r="AF143" s="0" t="n">
        <v>0</v>
      </c>
      <c r="AG143" s="0" t="n">
        <v>0</v>
      </c>
      <c r="AH143" s="0" t="n">
        <v>0</v>
      </c>
      <c r="AI143" s="0" t="n">
        <v>0</v>
      </c>
      <c r="AJ143" s="0" t="n">
        <v>0</v>
      </c>
      <c r="AK143" s="0" t="n">
        <v>0</v>
      </c>
      <c r="AL143" s="0" t="n">
        <v>1</v>
      </c>
      <c r="AM143" s="0" t="n">
        <v>0</v>
      </c>
      <c r="AN143" s="0" t="n">
        <v>0</v>
      </c>
      <c r="AO143" s="0" t="n">
        <v>0</v>
      </c>
      <c r="AP143" s="0" t="n">
        <v>1</v>
      </c>
      <c r="AQ143" s="0" t="n">
        <v>2</v>
      </c>
      <c r="AR143" s="0" t="n">
        <v>1</v>
      </c>
      <c r="AS143" s="0" t="n">
        <v>0</v>
      </c>
      <c r="AT143" s="0" t="n">
        <v>0</v>
      </c>
      <c r="AU143" s="0" t="n">
        <v>0</v>
      </c>
      <c r="AV143" s="0" t="n">
        <v>0</v>
      </c>
      <c r="AW143" s="0" t="n">
        <v>0</v>
      </c>
      <c r="AX143" s="0" t="n">
        <v>1</v>
      </c>
      <c r="AY143" s="0" t="n">
        <v>0</v>
      </c>
      <c r="AZ143" s="0" t="n">
        <v>0</v>
      </c>
      <c r="BA143" s="0" t="n">
        <v>0</v>
      </c>
      <c r="BB143" s="0" t="n">
        <v>0</v>
      </c>
      <c r="BC143" s="98" t="n">
        <f aca="false">SUM(B143:BB143)</f>
        <v>10</v>
      </c>
    </row>
    <row r="144" customFormat="false" ht="13.8" hidden="false" customHeight="false" outlineLevel="0" collapsed="false">
      <c r="A144" s="123" t="s">
        <v>44</v>
      </c>
      <c r="B144" s="0" t="n">
        <v>4</v>
      </c>
      <c r="C144" s="0" t="n">
        <v>3</v>
      </c>
      <c r="D144" s="0" t="n">
        <v>2</v>
      </c>
      <c r="E144" s="0" t="n">
        <v>4</v>
      </c>
      <c r="F144" s="0" t="n">
        <v>3</v>
      </c>
      <c r="G144" s="0" t="n">
        <v>5</v>
      </c>
      <c r="H144" s="0" t="n">
        <v>0</v>
      </c>
      <c r="I144" s="0" t="n">
        <v>2</v>
      </c>
      <c r="J144" s="0" t="n">
        <v>3</v>
      </c>
      <c r="K144" s="0" t="n">
        <v>0</v>
      </c>
      <c r="L144" s="0" t="n">
        <v>3</v>
      </c>
      <c r="M144" s="0" t="n">
        <v>5</v>
      </c>
      <c r="N144" s="0" t="n">
        <v>6</v>
      </c>
      <c r="O144" s="0" t="n">
        <v>7</v>
      </c>
      <c r="P144" s="0" t="n">
        <v>0</v>
      </c>
      <c r="Q144" s="0" t="n">
        <v>9</v>
      </c>
      <c r="R144" s="0" t="n">
        <v>0</v>
      </c>
      <c r="S144" s="0" t="n">
        <v>9</v>
      </c>
      <c r="T144" s="0" t="n">
        <v>10</v>
      </c>
      <c r="U144" s="0" t="n">
        <v>10</v>
      </c>
      <c r="V144" s="0" t="n">
        <v>21</v>
      </c>
      <c r="W144" s="0" t="n">
        <v>10</v>
      </c>
      <c r="X144" s="0" t="n">
        <v>13</v>
      </c>
      <c r="Y144" s="0" t="n">
        <v>6</v>
      </c>
      <c r="Z144" s="0" t="n">
        <v>4</v>
      </c>
      <c r="AA144" s="0" t="n">
        <v>0</v>
      </c>
      <c r="AB144" s="0" t="n">
        <v>0</v>
      </c>
      <c r="AC144" s="0" t="n">
        <v>3</v>
      </c>
      <c r="AD144" s="0" t="n">
        <v>0</v>
      </c>
      <c r="AE144" s="0" t="n">
        <v>9</v>
      </c>
      <c r="AF144" s="0" t="n">
        <v>3</v>
      </c>
      <c r="AG144" s="0" t="n">
        <v>0</v>
      </c>
      <c r="AH144" s="0" t="n">
        <v>0</v>
      </c>
      <c r="AI144" s="0" t="n">
        <v>0</v>
      </c>
      <c r="AJ144" s="0" t="n">
        <v>0</v>
      </c>
      <c r="AK144" s="0" t="n">
        <v>0</v>
      </c>
      <c r="AL144" s="0" t="n">
        <v>0</v>
      </c>
      <c r="AM144" s="0" t="n">
        <v>0</v>
      </c>
      <c r="AN144" s="0" t="n">
        <v>0</v>
      </c>
      <c r="AO144" s="0" t="n">
        <v>0</v>
      </c>
      <c r="AP144" s="0" t="n">
        <v>2</v>
      </c>
      <c r="AQ144" s="0" t="n">
        <v>3</v>
      </c>
      <c r="AR144" s="0" t="n">
        <v>2</v>
      </c>
      <c r="AS144" s="0" t="n">
        <v>10</v>
      </c>
      <c r="AT144" s="0" t="n">
        <v>13</v>
      </c>
      <c r="AU144" s="0" t="n">
        <v>0</v>
      </c>
      <c r="AV144" s="0" t="n">
        <v>1</v>
      </c>
      <c r="AW144" s="0" t="n">
        <v>0</v>
      </c>
      <c r="AX144" s="0" t="n">
        <v>0</v>
      </c>
      <c r="AY144" s="0" t="n">
        <v>3</v>
      </c>
      <c r="AZ144" s="0" t="n">
        <v>4</v>
      </c>
      <c r="BA144" s="0" t="n">
        <v>2</v>
      </c>
      <c r="BB144" s="0" t="n">
        <v>3</v>
      </c>
      <c r="BC144" s="98" t="n">
        <f aca="false">SUM(B144:BB144)</f>
        <v>197</v>
      </c>
    </row>
    <row r="145" customFormat="false" ht="13.8" hidden="false" customHeight="false" outlineLevel="0" collapsed="false">
      <c r="A145" s="123" t="s">
        <v>45</v>
      </c>
      <c r="B145" s="0" t="n">
        <v>2</v>
      </c>
      <c r="C145" s="0" t="n">
        <v>3</v>
      </c>
      <c r="D145" s="0" t="n">
        <v>1</v>
      </c>
      <c r="E145" s="0" t="n">
        <v>1</v>
      </c>
      <c r="F145" s="0" t="n">
        <v>1</v>
      </c>
      <c r="G145" s="0" t="n">
        <v>1</v>
      </c>
      <c r="H145" s="0" t="n">
        <v>2</v>
      </c>
      <c r="I145" s="0" t="n">
        <v>1</v>
      </c>
      <c r="J145" s="0" t="n">
        <v>1</v>
      </c>
      <c r="K145" s="0" t="n">
        <v>2</v>
      </c>
      <c r="L145" s="0" t="n">
        <v>1</v>
      </c>
      <c r="M145" s="0" t="n">
        <v>1</v>
      </c>
      <c r="N145" s="0" t="n">
        <v>3</v>
      </c>
      <c r="O145" s="0" t="n">
        <v>1</v>
      </c>
      <c r="P145" s="0" t="n">
        <v>3</v>
      </c>
      <c r="Q145" s="0" t="n">
        <v>1</v>
      </c>
      <c r="R145" s="0" t="n">
        <v>3</v>
      </c>
      <c r="S145" s="0" t="n">
        <v>1</v>
      </c>
      <c r="T145" s="0" t="n">
        <v>2</v>
      </c>
      <c r="U145" s="0" t="n">
        <v>1</v>
      </c>
      <c r="V145" s="0" t="n">
        <v>2</v>
      </c>
      <c r="W145" s="0" t="n">
        <v>2</v>
      </c>
      <c r="X145" s="0" t="n">
        <v>2</v>
      </c>
      <c r="Y145" s="0" t="n">
        <v>1</v>
      </c>
      <c r="Z145" s="0" t="n">
        <v>2</v>
      </c>
      <c r="AA145" s="0" t="n">
        <v>1</v>
      </c>
      <c r="AB145" s="0" t="n">
        <v>2</v>
      </c>
      <c r="AC145" s="0" t="n">
        <v>1</v>
      </c>
      <c r="AD145" s="0" t="n">
        <v>1</v>
      </c>
      <c r="AE145" s="0" t="n">
        <v>1</v>
      </c>
      <c r="AF145" s="0" t="n">
        <v>2</v>
      </c>
      <c r="AG145" s="0" t="n">
        <v>2</v>
      </c>
      <c r="AH145" s="0" t="n">
        <v>1</v>
      </c>
      <c r="AI145" s="0" t="n">
        <v>1</v>
      </c>
      <c r="AJ145" s="0" t="n">
        <v>1</v>
      </c>
      <c r="AK145" s="0" t="n">
        <v>2</v>
      </c>
      <c r="AL145" s="0" t="n">
        <v>3</v>
      </c>
      <c r="AM145" s="0" t="n">
        <v>1</v>
      </c>
      <c r="AN145" s="0" t="n">
        <v>2</v>
      </c>
      <c r="AO145" s="0" t="n">
        <v>1</v>
      </c>
      <c r="AP145" s="0" t="n">
        <v>3</v>
      </c>
      <c r="AQ145" s="0" t="n">
        <v>4</v>
      </c>
      <c r="AR145" s="0" t="n">
        <v>3</v>
      </c>
      <c r="AS145" s="0" t="n">
        <v>2</v>
      </c>
      <c r="AT145" s="0" t="n">
        <v>2</v>
      </c>
      <c r="AU145" s="0" t="n">
        <v>2</v>
      </c>
      <c r="AV145" s="0" t="n">
        <v>2</v>
      </c>
      <c r="AW145" s="0" t="n">
        <v>2</v>
      </c>
      <c r="AX145" s="0" t="n">
        <v>3</v>
      </c>
      <c r="AY145" s="0" t="n">
        <v>1</v>
      </c>
      <c r="AZ145" s="0" t="n">
        <v>1</v>
      </c>
      <c r="BA145" s="0" t="n">
        <v>1</v>
      </c>
      <c r="BB145" s="0" t="n">
        <v>1</v>
      </c>
      <c r="BC145" s="98" t="n">
        <f aca="false">SUM(B145:BB145)</f>
        <v>90</v>
      </c>
    </row>
    <row r="146" customFormat="false" ht="13.8" hidden="false" customHeight="false" outlineLevel="0" collapsed="false">
      <c r="A146" s="123" t="s">
        <v>46</v>
      </c>
      <c r="B146" s="0" t="n">
        <v>8</v>
      </c>
      <c r="C146" s="0" t="n">
        <v>7</v>
      </c>
      <c r="D146" s="0" t="n">
        <v>6</v>
      </c>
      <c r="E146" s="0" t="n">
        <v>8</v>
      </c>
      <c r="F146" s="0" t="n">
        <v>7</v>
      </c>
      <c r="G146" s="0" t="n">
        <v>9</v>
      </c>
      <c r="H146" s="0" t="n">
        <v>2</v>
      </c>
      <c r="I146" s="0" t="n">
        <v>6</v>
      </c>
      <c r="J146" s="0" t="n">
        <v>7</v>
      </c>
      <c r="K146" s="0" t="n">
        <v>2</v>
      </c>
      <c r="L146" s="0" t="n">
        <v>7</v>
      </c>
      <c r="M146" s="0" t="n">
        <v>9</v>
      </c>
      <c r="N146" s="0" t="n">
        <v>10</v>
      </c>
      <c r="O146" s="0" t="n">
        <v>11</v>
      </c>
      <c r="P146" s="0" t="n">
        <v>2</v>
      </c>
      <c r="Q146" s="0" t="n">
        <v>13</v>
      </c>
      <c r="R146" s="0" t="n">
        <v>2</v>
      </c>
      <c r="S146" s="0" t="n">
        <v>13</v>
      </c>
      <c r="T146" s="0" t="n">
        <v>14</v>
      </c>
      <c r="U146" s="0" t="n">
        <v>14</v>
      </c>
      <c r="V146" s="0" t="n">
        <v>25</v>
      </c>
      <c r="W146" s="0" t="n">
        <v>14</v>
      </c>
      <c r="X146" s="0" t="n">
        <v>17</v>
      </c>
      <c r="Y146" s="0" t="n">
        <v>10</v>
      </c>
      <c r="Z146" s="0" t="n">
        <v>8</v>
      </c>
      <c r="AA146" s="0" t="n">
        <v>3</v>
      </c>
      <c r="AB146" s="0" t="n">
        <v>4</v>
      </c>
      <c r="AC146" s="0" t="n">
        <v>7</v>
      </c>
      <c r="AD146" s="0" t="n">
        <v>8</v>
      </c>
      <c r="AE146" s="0" t="n">
        <v>13</v>
      </c>
      <c r="AF146" s="0" t="n">
        <v>7</v>
      </c>
      <c r="AG146" s="0" t="n">
        <v>3</v>
      </c>
      <c r="AH146" s="0" t="n">
        <v>2</v>
      </c>
      <c r="AI146" s="0" t="n">
        <v>2</v>
      </c>
      <c r="AJ146" s="0" t="n">
        <v>2</v>
      </c>
      <c r="AK146" s="0" t="n">
        <v>3</v>
      </c>
      <c r="AL146" s="0" t="n">
        <v>2</v>
      </c>
      <c r="AM146" s="0" t="n">
        <v>4</v>
      </c>
      <c r="AN146" s="0" t="n">
        <v>2</v>
      </c>
      <c r="AO146" s="0" t="n">
        <v>4</v>
      </c>
      <c r="AP146" s="0" t="n">
        <v>6</v>
      </c>
      <c r="AQ146" s="0" t="n">
        <v>7</v>
      </c>
      <c r="AR146" s="0" t="n">
        <v>6</v>
      </c>
      <c r="AS146" s="0" t="n">
        <v>14</v>
      </c>
      <c r="AT146" s="0" t="n">
        <v>17</v>
      </c>
      <c r="AU146" s="0" t="n">
        <v>4</v>
      </c>
      <c r="AV146" s="0" t="n">
        <v>5</v>
      </c>
      <c r="AW146" s="0" t="n">
        <v>3</v>
      </c>
      <c r="AX146" s="0" t="n">
        <v>4</v>
      </c>
      <c r="AY146" s="0" t="n">
        <v>7</v>
      </c>
      <c r="AZ146" s="0" t="n">
        <v>8</v>
      </c>
      <c r="BA146" s="0" t="n">
        <v>6</v>
      </c>
      <c r="BB146" s="0" t="n">
        <v>7</v>
      </c>
      <c r="BC146" s="98" t="n">
        <f aca="false">SUM(B146:BB146)</f>
        <v>391</v>
      </c>
    </row>
    <row r="147" customFormat="false" ht="13.8" hidden="false" customHeight="false" outlineLevel="0" collapsed="false">
      <c r="A147" s="123" t="s">
        <v>47</v>
      </c>
      <c r="B147" s="0" t="n">
        <v>1</v>
      </c>
      <c r="C147" s="0" t="n">
        <v>2</v>
      </c>
      <c r="D147" s="0" t="n">
        <v>0</v>
      </c>
      <c r="E147" s="0" t="n">
        <v>0</v>
      </c>
      <c r="F147" s="0" t="n">
        <v>0</v>
      </c>
      <c r="G147" s="0" t="n">
        <v>0</v>
      </c>
      <c r="H147" s="0" t="n">
        <v>1</v>
      </c>
      <c r="I147" s="0" t="n">
        <v>0</v>
      </c>
      <c r="J147" s="0" t="n">
        <v>0</v>
      </c>
      <c r="K147" s="0" t="n">
        <v>1</v>
      </c>
      <c r="L147" s="0" t="n">
        <v>0</v>
      </c>
      <c r="M147" s="0" t="n">
        <v>0</v>
      </c>
      <c r="N147" s="0" t="n">
        <v>2</v>
      </c>
      <c r="O147" s="0" t="n">
        <v>0</v>
      </c>
      <c r="P147" s="0" t="n">
        <v>2</v>
      </c>
      <c r="Q147" s="0" t="n">
        <v>0</v>
      </c>
      <c r="R147" s="0" t="n">
        <v>2</v>
      </c>
      <c r="S147" s="0" t="n">
        <v>0</v>
      </c>
      <c r="T147" s="0" t="n">
        <v>1</v>
      </c>
      <c r="U147" s="0" t="n">
        <v>0</v>
      </c>
      <c r="V147" s="0" t="n">
        <v>1</v>
      </c>
      <c r="W147" s="0" t="n">
        <v>1</v>
      </c>
      <c r="X147" s="0" t="n">
        <v>1</v>
      </c>
      <c r="Y147" s="0" t="n">
        <v>0</v>
      </c>
      <c r="Z147" s="0" t="n">
        <v>1</v>
      </c>
      <c r="AA147" s="0" t="n">
        <v>0</v>
      </c>
      <c r="AB147" s="0" t="n">
        <v>1</v>
      </c>
      <c r="AC147" s="0" t="n">
        <v>0</v>
      </c>
      <c r="AD147" s="0" t="n">
        <v>0</v>
      </c>
      <c r="AE147" s="0" t="n">
        <v>0</v>
      </c>
      <c r="AF147" s="0" t="n">
        <v>1</v>
      </c>
      <c r="AG147" s="0" t="n">
        <v>1</v>
      </c>
      <c r="AH147" s="0" t="n">
        <v>0</v>
      </c>
      <c r="AI147" s="0" t="n">
        <v>0</v>
      </c>
      <c r="AJ147" s="0" t="n">
        <v>0</v>
      </c>
      <c r="AK147" s="0" t="n">
        <v>1</v>
      </c>
      <c r="AL147" s="0" t="n">
        <v>2</v>
      </c>
      <c r="AM147" s="0" t="n">
        <v>0</v>
      </c>
      <c r="AN147" s="0" t="n">
        <v>1</v>
      </c>
      <c r="AO147" s="0" t="n">
        <v>0</v>
      </c>
      <c r="AP147" s="0" t="n">
        <v>2</v>
      </c>
      <c r="AQ147" s="0" t="n">
        <v>3</v>
      </c>
      <c r="AR147" s="0" t="n">
        <v>2</v>
      </c>
      <c r="AS147" s="0" t="n">
        <v>1</v>
      </c>
      <c r="AT147" s="0" t="n">
        <v>1</v>
      </c>
      <c r="AU147" s="0" t="n">
        <v>1</v>
      </c>
      <c r="AV147" s="0" t="n">
        <v>1</v>
      </c>
      <c r="AW147" s="0" t="n">
        <v>1</v>
      </c>
      <c r="AX147" s="0" t="n">
        <v>2</v>
      </c>
      <c r="AY147" s="0" t="n">
        <v>0</v>
      </c>
      <c r="AZ147" s="0" t="n">
        <v>0</v>
      </c>
      <c r="BA147" s="0" t="n">
        <v>0</v>
      </c>
      <c r="BB147" s="0" t="n">
        <v>0</v>
      </c>
      <c r="BC147" s="98" t="n">
        <f aca="false">SUM(B147:BB147)</f>
        <v>37</v>
      </c>
    </row>
    <row r="148" customFormat="false" ht="13.8" hidden="false" customHeight="false" outlineLevel="0" collapsed="false">
      <c r="A148" s="123" t="s">
        <v>45</v>
      </c>
      <c r="B148" s="0" t="n">
        <v>10</v>
      </c>
      <c r="C148" s="0" t="n">
        <v>9</v>
      </c>
      <c r="D148" s="0" t="n">
        <v>8</v>
      </c>
      <c r="E148" s="0" t="n">
        <v>10</v>
      </c>
      <c r="F148" s="0" t="n">
        <v>9</v>
      </c>
      <c r="G148" s="0" t="n">
        <v>11</v>
      </c>
      <c r="H148" s="0" t="n">
        <v>4</v>
      </c>
      <c r="I148" s="0" t="n">
        <v>8</v>
      </c>
      <c r="J148" s="0" t="n">
        <v>9</v>
      </c>
      <c r="K148" s="0" t="n">
        <v>4</v>
      </c>
      <c r="L148" s="0" t="n">
        <v>9</v>
      </c>
      <c r="M148" s="0" t="n">
        <v>11</v>
      </c>
      <c r="N148" s="0" t="n">
        <v>12</v>
      </c>
      <c r="O148" s="0" t="n">
        <v>13</v>
      </c>
      <c r="P148" s="0" t="n">
        <v>4</v>
      </c>
      <c r="Q148" s="0" t="n">
        <v>15</v>
      </c>
      <c r="R148" s="0" t="n">
        <v>4</v>
      </c>
      <c r="S148" s="0" t="n">
        <v>15</v>
      </c>
      <c r="T148" s="0" t="n">
        <v>16</v>
      </c>
      <c r="U148" s="0" t="n">
        <v>16</v>
      </c>
      <c r="V148" s="0" t="n">
        <v>27</v>
      </c>
      <c r="W148" s="0" t="n">
        <v>16</v>
      </c>
      <c r="X148" s="0" t="n">
        <v>19</v>
      </c>
      <c r="Y148" s="0" t="n">
        <v>12</v>
      </c>
      <c r="Z148" s="0" t="n">
        <v>10</v>
      </c>
      <c r="AA148" s="0" t="n">
        <v>5</v>
      </c>
      <c r="AB148" s="0" t="n">
        <v>6</v>
      </c>
      <c r="AC148" s="0" t="n">
        <v>9</v>
      </c>
      <c r="AD148" s="0" t="n">
        <v>10</v>
      </c>
      <c r="AE148" s="0" t="n">
        <v>15</v>
      </c>
      <c r="AF148" s="0" t="n">
        <v>9</v>
      </c>
      <c r="AG148" s="0" t="n">
        <v>5</v>
      </c>
      <c r="AH148" s="0" t="n">
        <v>4</v>
      </c>
      <c r="AI148" s="0" t="n">
        <v>4</v>
      </c>
      <c r="AJ148" s="0" t="n">
        <v>4</v>
      </c>
      <c r="AK148" s="0" t="n">
        <v>5</v>
      </c>
      <c r="AL148" s="0" t="n">
        <v>4</v>
      </c>
      <c r="AM148" s="0" t="n">
        <v>6</v>
      </c>
      <c r="AN148" s="0" t="n">
        <v>4</v>
      </c>
      <c r="AO148" s="0" t="n">
        <v>6</v>
      </c>
      <c r="AP148" s="0" t="n">
        <v>8</v>
      </c>
      <c r="AQ148" s="0" t="n">
        <v>9</v>
      </c>
      <c r="AR148" s="0" t="n">
        <v>8</v>
      </c>
      <c r="AS148" s="0" t="n">
        <v>16</v>
      </c>
      <c r="AT148" s="0" t="n">
        <v>19</v>
      </c>
      <c r="AU148" s="0" t="n">
        <v>6</v>
      </c>
      <c r="AV148" s="0" t="n">
        <v>7</v>
      </c>
      <c r="AW148" s="0" t="n">
        <v>5</v>
      </c>
      <c r="AX148" s="0" t="n">
        <v>6</v>
      </c>
      <c r="AY148" s="0" t="n">
        <v>9</v>
      </c>
      <c r="AZ148" s="0" t="n">
        <v>10</v>
      </c>
      <c r="BA148" s="0" t="n">
        <v>8</v>
      </c>
      <c r="BB148" s="0" t="n">
        <v>9</v>
      </c>
      <c r="BC148" s="98" t="n">
        <f aca="false">SUM(B148:BB148)</f>
        <v>497</v>
      </c>
    </row>
    <row r="149" customFormat="false" ht="13.8" hidden="false" customHeight="false" outlineLevel="0" collapsed="false">
      <c r="A149" s="123" t="s">
        <v>48</v>
      </c>
      <c r="B149" s="0" t="n">
        <v>4</v>
      </c>
      <c r="C149" s="0" t="n">
        <v>0</v>
      </c>
      <c r="D149" s="0" t="n">
        <v>0</v>
      </c>
      <c r="E149" s="0" t="n">
        <v>0</v>
      </c>
      <c r="F149" s="0" t="n">
        <v>1</v>
      </c>
      <c r="G149" s="0" t="n">
        <v>3</v>
      </c>
      <c r="H149" s="0" t="n">
        <v>4</v>
      </c>
      <c r="I149" s="0" t="n">
        <v>2</v>
      </c>
      <c r="J149" s="0" t="n">
        <v>0</v>
      </c>
      <c r="K149" s="0" t="n">
        <v>1</v>
      </c>
      <c r="L149" s="0" t="n">
        <v>10</v>
      </c>
      <c r="M149" s="0" t="n">
        <v>9</v>
      </c>
      <c r="N149" s="0" t="n">
        <v>0</v>
      </c>
      <c r="O149" s="0" t="n">
        <v>10</v>
      </c>
      <c r="P149" s="0" t="n">
        <v>0</v>
      </c>
      <c r="Q149" s="0" t="n">
        <v>0</v>
      </c>
      <c r="R149" s="0" t="n">
        <v>0</v>
      </c>
      <c r="S149" s="0" t="n">
        <v>0</v>
      </c>
      <c r="T149" s="0" t="n">
        <v>1</v>
      </c>
      <c r="U149" s="0" t="n">
        <v>2</v>
      </c>
      <c r="V149" s="0" t="n">
        <v>3</v>
      </c>
      <c r="W149" s="0" t="n">
        <v>4</v>
      </c>
      <c r="X149" s="0" t="n">
        <v>2</v>
      </c>
      <c r="Y149" s="0" t="n">
        <v>10</v>
      </c>
      <c r="Z149" s="0" t="n">
        <v>21</v>
      </c>
      <c r="AA149" s="0" t="n">
        <v>10</v>
      </c>
      <c r="AB149" s="0" t="n">
        <v>11</v>
      </c>
      <c r="AC149" s="0" t="n">
        <v>9</v>
      </c>
      <c r="AD149" s="0" t="n">
        <v>6</v>
      </c>
      <c r="AE149" s="0" t="n">
        <v>3</v>
      </c>
      <c r="AF149" s="0" t="n">
        <v>3</v>
      </c>
      <c r="AG149" s="0" t="n">
        <v>2</v>
      </c>
      <c r="AH149" s="0" t="n">
        <v>3</v>
      </c>
      <c r="AI149" s="0" t="n">
        <v>4</v>
      </c>
      <c r="AJ149" s="0" t="n">
        <v>-1</v>
      </c>
      <c r="AK149" s="0" t="n">
        <v>0</v>
      </c>
      <c r="AL149" s="0" t="n">
        <v>1</v>
      </c>
      <c r="AM149" s="0" t="n">
        <v>4</v>
      </c>
      <c r="AN149" s="0" t="n">
        <v>2</v>
      </c>
      <c r="AO149" s="0" t="n">
        <v>10</v>
      </c>
      <c r="AP149" s="0" t="n">
        <v>9</v>
      </c>
      <c r="AQ149" s="0" t="n">
        <v>8</v>
      </c>
      <c r="AR149" s="0" t="n">
        <v>7</v>
      </c>
      <c r="AS149" s="0" t="n">
        <v>6</v>
      </c>
      <c r="AT149" s="0" t="n">
        <v>3</v>
      </c>
      <c r="AU149" s="0" t="n">
        <v>7</v>
      </c>
      <c r="AV149" s="0" t="n">
        <v>2</v>
      </c>
      <c r="AW149" s="0" t="n">
        <v>3</v>
      </c>
      <c r="AX149" s="0" t="n">
        <v>7</v>
      </c>
      <c r="AY149" s="0" t="n">
        <v>2</v>
      </c>
      <c r="AZ149" s="0" t="n">
        <v>0</v>
      </c>
      <c r="BA149" s="0" t="n">
        <v>1</v>
      </c>
      <c r="BB149" s="0" t="n">
        <v>3</v>
      </c>
      <c r="BC149" s="98" t="n">
        <f aca="false">SUM(B149:BB149)</f>
        <v>212</v>
      </c>
    </row>
    <row r="150" customFormat="false" ht="13.8" hidden="false" customHeight="false" outlineLevel="0" collapsed="false">
      <c r="A150" s="123" t="s">
        <v>49</v>
      </c>
      <c r="B150" s="0" t="n">
        <v>5</v>
      </c>
      <c r="C150" s="0" t="n">
        <v>0</v>
      </c>
      <c r="D150" s="0" t="n">
        <v>0</v>
      </c>
      <c r="E150" s="0" t="n">
        <v>1</v>
      </c>
      <c r="F150" s="0" t="n">
        <v>2</v>
      </c>
      <c r="G150" s="0" t="n">
        <v>4</v>
      </c>
      <c r="H150" s="0" t="n">
        <v>5</v>
      </c>
      <c r="I150" s="0" t="n">
        <v>3</v>
      </c>
      <c r="J150" s="0" t="n">
        <v>0</v>
      </c>
      <c r="K150" s="0" t="n">
        <v>2</v>
      </c>
      <c r="L150" s="0" t="n">
        <v>11</v>
      </c>
      <c r="M150" s="0" t="n">
        <v>10</v>
      </c>
      <c r="N150" s="0" t="n">
        <v>0</v>
      </c>
      <c r="O150" s="0" t="n">
        <v>11</v>
      </c>
      <c r="P150" s="0" t="n">
        <v>0</v>
      </c>
      <c r="Q150" s="0" t="n">
        <v>1</v>
      </c>
      <c r="R150" s="0" t="n">
        <v>0</v>
      </c>
      <c r="S150" s="0" t="n">
        <v>1</v>
      </c>
      <c r="T150" s="0" t="n">
        <v>2</v>
      </c>
      <c r="U150" s="0" t="n">
        <v>3</v>
      </c>
      <c r="V150" s="0" t="n">
        <v>4</v>
      </c>
      <c r="W150" s="0" t="n">
        <v>5</v>
      </c>
      <c r="X150" s="0" t="n">
        <v>3</v>
      </c>
      <c r="Y150" s="0" t="n">
        <v>11</v>
      </c>
      <c r="Z150" s="0" t="n">
        <v>22</v>
      </c>
      <c r="AA150" s="0" t="n">
        <v>11</v>
      </c>
      <c r="AB150" s="0" t="n">
        <v>12</v>
      </c>
      <c r="AC150" s="0" t="n">
        <v>10</v>
      </c>
      <c r="AD150" s="0" t="n">
        <v>7</v>
      </c>
      <c r="AE150" s="0" t="n">
        <v>4</v>
      </c>
      <c r="AF150" s="0" t="n">
        <v>4</v>
      </c>
      <c r="AG150" s="0" t="n">
        <v>3</v>
      </c>
      <c r="AH150" s="0" t="n">
        <v>4</v>
      </c>
      <c r="AI150" s="0" t="n">
        <v>5</v>
      </c>
      <c r="AJ150" s="0" t="n">
        <v>0</v>
      </c>
      <c r="AK150" s="0" t="n">
        <v>1</v>
      </c>
      <c r="AL150" s="0" t="n">
        <v>2</v>
      </c>
      <c r="AM150" s="0" t="n">
        <v>5</v>
      </c>
      <c r="AN150" s="0" t="n">
        <v>3</v>
      </c>
      <c r="AO150" s="0" t="n">
        <v>11</v>
      </c>
      <c r="AP150" s="0" t="n">
        <v>10</v>
      </c>
      <c r="AQ150" s="0" t="n">
        <v>9</v>
      </c>
      <c r="AR150" s="0" t="n">
        <v>8</v>
      </c>
      <c r="AS150" s="0" t="n">
        <v>7</v>
      </c>
      <c r="AT150" s="0" t="n">
        <v>4</v>
      </c>
      <c r="AU150" s="0" t="n">
        <v>8</v>
      </c>
      <c r="AV150" s="0" t="n">
        <v>3</v>
      </c>
      <c r="AW150" s="0" t="n">
        <v>4</v>
      </c>
      <c r="AX150" s="0" t="n">
        <v>8</v>
      </c>
      <c r="AY150" s="0" t="n">
        <v>3</v>
      </c>
      <c r="AZ150" s="0" t="n">
        <v>1</v>
      </c>
      <c r="BA150" s="0" t="n">
        <v>2</v>
      </c>
      <c r="BB150" s="0" t="n">
        <v>4</v>
      </c>
      <c r="BC150" s="98" t="n">
        <f aca="false">SUM(B150:BB150)</f>
        <v>259</v>
      </c>
    </row>
    <row r="151" customFormat="false" ht="13.8" hidden="false" customHeight="false" outlineLevel="0" collapsed="false">
      <c r="A151" s="123" t="s">
        <v>50</v>
      </c>
      <c r="B151" s="0" t="n">
        <v>4</v>
      </c>
      <c r="C151" s="0" t="n">
        <v>0</v>
      </c>
      <c r="D151" s="0" t="n">
        <v>0</v>
      </c>
      <c r="E151" s="0" t="n">
        <v>0</v>
      </c>
      <c r="F151" s="0" t="n">
        <v>1</v>
      </c>
      <c r="G151" s="0" t="n">
        <v>3</v>
      </c>
      <c r="H151" s="0" t="n">
        <v>4</v>
      </c>
      <c r="I151" s="0" t="n">
        <v>2</v>
      </c>
      <c r="J151" s="0" t="n">
        <v>0</v>
      </c>
      <c r="K151" s="0" t="n">
        <v>1</v>
      </c>
      <c r="L151" s="0" t="n">
        <v>10</v>
      </c>
      <c r="M151" s="0" t="n">
        <v>9</v>
      </c>
      <c r="N151" s="0" t="n">
        <v>0</v>
      </c>
      <c r="O151" s="0" t="n">
        <v>10</v>
      </c>
      <c r="P151" s="0" t="n">
        <v>0</v>
      </c>
      <c r="Q151" s="0" t="n">
        <v>0</v>
      </c>
      <c r="R151" s="0" t="n">
        <v>0</v>
      </c>
      <c r="S151" s="0" t="n">
        <v>0</v>
      </c>
      <c r="T151" s="0" t="n">
        <v>1</v>
      </c>
      <c r="U151" s="0" t="n">
        <v>2</v>
      </c>
      <c r="V151" s="0" t="n">
        <v>3</v>
      </c>
      <c r="W151" s="0" t="n">
        <v>4</v>
      </c>
      <c r="X151" s="0" t="n">
        <v>2</v>
      </c>
      <c r="Y151" s="0" t="n">
        <v>10</v>
      </c>
      <c r="Z151" s="0" t="n">
        <v>21</v>
      </c>
      <c r="AA151" s="0" t="n">
        <v>10</v>
      </c>
      <c r="AB151" s="0" t="n">
        <v>11</v>
      </c>
      <c r="AC151" s="0" t="n">
        <v>9</v>
      </c>
      <c r="AD151" s="0" t="n">
        <v>6</v>
      </c>
      <c r="AE151" s="0" t="n">
        <v>3</v>
      </c>
      <c r="AF151" s="0" t="n">
        <v>3</v>
      </c>
      <c r="AG151" s="0" t="n">
        <v>2</v>
      </c>
      <c r="AH151" s="0" t="n">
        <v>3</v>
      </c>
      <c r="AI151" s="0" t="n">
        <v>4</v>
      </c>
      <c r="AJ151" s="0" t="n">
        <v>0</v>
      </c>
      <c r="AK151" s="0" t="n">
        <v>0</v>
      </c>
      <c r="AL151" s="0" t="n">
        <v>1</v>
      </c>
      <c r="AM151" s="0" t="n">
        <v>4</v>
      </c>
      <c r="AN151" s="0" t="n">
        <v>2</v>
      </c>
      <c r="AO151" s="0" t="n">
        <v>10</v>
      </c>
      <c r="AP151" s="0" t="n">
        <v>9</v>
      </c>
      <c r="AQ151" s="0" t="n">
        <v>8</v>
      </c>
      <c r="AR151" s="0" t="n">
        <v>7</v>
      </c>
      <c r="AS151" s="0" t="n">
        <v>6</v>
      </c>
      <c r="AT151" s="0" t="n">
        <v>3</v>
      </c>
      <c r="AU151" s="0" t="n">
        <v>7</v>
      </c>
      <c r="AV151" s="0" t="n">
        <v>2</v>
      </c>
      <c r="AW151" s="0" t="n">
        <v>3</v>
      </c>
      <c r="AX151" s="0" t="n">
        <v>7</v>
      </c>
      <c r="AY151" s="0" t="n">
        <v>2</v>
      </c>
      <c r="AZ151" s="0" t="n">
        <v>0</v>
      </c>
      <c r="BA151" s="0" t="n">
        <v>1</v>
      </c>
      <c r="BB151" s="0" t="n">
        <v>3</v>
      </c>
      <c r="BC151" s="98" t="n">
        <f aca="false">SUM(B151:BB151)</f>
        <v>213</v>
      </c>
    </row>
    <row r="152" customFormat="false" ht="13.8" hidden="false" customHeight="false" outlineLevel="0" collapsed="false">
      <c r="A152" s="123" t="s">
        <v>51</v>
      </c>
      <c r="B152" s="0" t="n">
        <v>7</v>
      </c>
      <c r="C152" s="0" t="n">
        <v>6</v>
      </c>
      <c r="D152" s="0" t="n">
        <v>5</v>
      </c>
      <c r="E152" s="0" t="n">
        <v>7</v>
      </c>
      <c r="F152" s="0" t="n">
        <v>6</v>
      </c>
      <c r="G152" s="0" t="n">
        <v>8</v>
      </c>
      <c r="H152" s="0" t="n">
        <v>1</v>
      </c>
      <c r="I152" s="0" t="n">
        <v>5</v>
      </c>
      <c r="J152" s="0" t="n">
        <v>6</v>
      </c>
      <c r="K152" s="0" t="n">
        <v>1</v>
      </c>
      <c r="L152" s="0" t="n">
        <v>6</v>
      </c>
      <c r="M152" s="0" t="n">
        <v>8</v>
      </c>
      <c r="N152" s="0" t="n">
        <v>9</v>
      </c>
      <c r="O152" s="0" t="n">
        <v>10</v>
      </c>
      <c r="P152" s="0" t="n">
        <v>1</v>
      </c>
      <c r="Q152" s="0" t="n">
        <v>12</v>
      </c>
      <c r="R152" s="0" t="n">
        <v>1</v>
      </c>
      <c r="S152" s="0" t="n">
        <v>12</v>
      </c>
      <c r="T152" s="0" t="n">
        <v>13</v>
      </c>
      <c r="U152" s="0" t="n">
        <v>13</v>
      </c>
      <c r="V152" s="0" t="n">
        <v>24</v>
      </c>
      <c r="W152" s="0" t="n">
        <v>13</v>
      </c>
      <c r="X152" s="0" t="n">
        <v>16</v>
      </c>
      <c r="Y152" s="0" t="n">
        <v>9</v>
      </c>
      <c r="Z152" s="0" t="n">
        <v>7</v>
      </c>
      <c r="AA152" s="0" t="n">
        <v>2</v>
      </c>
      <c r="AB152" s="0" t="n">
        <v>3</v>
      </c>
      <c r="AC152" s="0" t="n">
        <v>6</v>
      </c>
      <c r="AD152" s="0" t="n">
        <v>7</v>
      </c>
      <c r="AE152" s="0" t="n">
        <v>12</v>
      </c>
      <c r="AF152" s="0" t="n">
        <v>6</v>
      </c>
      <c r="AG152" s="0" t="n">
        <v>2</v>
      </c>
      <c r="AH152" s="0" t="n">
        <v>1</v>
      </c>
      <c r="AI152" s="0" t="n">
        <v>1</v>
      </c>
      <c r="AJ152" s="0" t="n">
        <v>1</v>
      </c>
      <c r="AK152" s="0" t="n">
        <v>2</v>
      </c>
      <c r="AL152" s="0" t="n">
        <v>1</v>
      </c>
      <c r="AM152" s="0" t="n">
        <v>3</v>
      </c>
      <c r="AN152" s="0" t="n">
        <v>1</v>
      </c>
      <c r="AO152" s="0" t="n">
        <v>3</v>
      </c>
      <c r="AP152" s="0" t="n">
        <v>5</v>
      </c>
      <c r="AQ152" s="0" t="n">
        <v>6</v>
      </c>
      <c r="AR152" s="0" t="n">
        <v>5</v>
      </c>
      <c r="AS152" s="0" t="n">
        <v>13</v>
      </c>
      <c r="AT152" s="0" t="n">
        <v>16</v>
      </c>
      <c r="AU152" s="0" t="n">
        <v>3</v>
      </c>
      <c r="AV152" s="0" t="n">
        <v>4</v>
      </c>
      <c r="AW152" s="0" t="n">
        <v>2</v>
      </c>
      <c r="AX152" s="0" t="n">
        <v>3</v>
      </c>
      <c r="AY152" s="0" t="n">
        <v>6</v>
      </c>
      <c r="AZ152" s="0" t="n">
        <v>7</v>
      </c>
      <c r="BA152" s="0" t="n">
        <v>5</v>
      </c>
      <c r="BB152" s="0" t="n">
        <v>6</v>
      </c>
      <c r="BC152" s="98" t="n">
        <f aca="false">SUM(B152:BB152)</f>
        <v>338</v>
      </c>
    </row>
    <row r="153" customFormat="false" ht="13.8" hidden="false" customHeight="false" outlineLevel="0" collapsed="false">
      <c r="A153" s="110" t="s">
        <v>59</v>
      </c>
      <c r="B153" s="100" t="n">
        <f aca="false">SUM(B143:B152)</f>
        <v>45</v>
      </c>
      <c r="C153" s="100" t="n">
        <f aca="false">SUM(C143:C152)</f>
        <v>31</v>
      </c>
      <c r="D153" s="100" t="n">
        <f aca="false">SUM(D143:D152)</f>
        <v>22</v>
      </c>
      <c r="E153" s="100" t="n">
        <f aca="false">SUM(E143:E152)</f>
        <v>31</v>
      </c>
      <c r="F153" s="100" t="n">
        <f aca="false">SUM(F143:F152)</f>
        <v>30</v>
      </c>
      <c r="G153" s="100" t="n">
        <f aca="false">SUM(G143:G152)</f>
        <v>44</v>
      </c>
      <c r="H153" s="100" t="n">
        <f aca="false">SUM(H143:H152)</f>
        <v>23</v>
      </c>
      <c r="I153" s="100" t="n">
        <f aca="false">SUM(I143:I152)</f>
        <v>29</v>
      </c>
      <c r="J153" s="100" t="n">
        <f aca="false">SUM(J143:J152)</f>
        <v>26</v>
      </c>
      <c r="K153" s="100" t="n">
        <f aca="false">SUM(K143:K152)</f>
        <v>14</v>
      </c>
      <c r="L153" s="100" t="n">
        <f aca="false">SUM(L143:L152)</f>
        <v>57</v>
      </c>
      <c r="M153" s="100" t="n">
        <f aca="false">SUM(M143:M152)</f>
        <v>62</v>
      </c>
      <c r="N153" s="100" t="n">
        <f aca="false">SUM(N143:N152)</f>
        <v>43</v>
      </c>
      <c r="O153" s="100" t="n">
        <f aca="false">SUM(O143:O152)</f>
        <v>73</v>
      </c>
      <c r="P153" s="100" t="n">
        <f aca="false">SUM(P143:P152)</f>
        <v>13</v>
      </c>
      <c r="Q153" s="100" t="n">
        <f aca="false">SUM(Q143:Q152)</f>
        <v>51</v>
      </c>
      <c r="R153" s="100" t="n">
        <f aca="false">SUM(R143:R152)</f>
        <v>13</v>
      </c>
      <c r="S153" s="100" t="n">
        <f aca="false">SUM(S143:S152)</f>
        <v>51</v>
      </c>
      <c r="T153" s="100" t="n">
        <f aca="false">SUM(T143:T152)</f>
        <v>60</v>
      </c>
      <c r="U153" s="100" t="n">
        <f aca="false">SUM(U143:U152)</f>
        <v>61</v>
      </c>
      <c r="V153" s="100" t="n">
        <f aca="false">SUM(V143:V152)</f>
        <v>110</v>
      </c>
      <c r="W153" s="100" t="n">
        <f aca="false">SUM(W143:W152)</f>
        <v>69</v>
      </c>
      <c r="X153" s="100" t="n">
        <f aca="false">SUM(X143:X152)</f>
        <v>75</v>
      </c>
      <c r="Y153" s="100" t="n">
        <f aca="false">SUM(Y143:Y152)</f>
        <v>69</v>
      </c>
      <c r="Z153" s="100" t="n">
        <f aca="false">SUM(Z143:Z152)</f>
        <v>96</v>
      </c>
      <c r="AA153" s="100" t="n">
        <f aca="false">SUM(AA143:AA152)</f>
        <v>42</v>
      </c>
      <c r="AB153" s="100" t="n">
        <f aca="false">SUM(AB143:AB152)</f>
        <v>50</v>
      </c>
      <c r="AC153" s="100" t="n">
        <f aca="false">SUM(AC143:AC152)</f>
        <v>54</v>
      </c>
      <c r="AD153" s="100" t="n">
        <f aca="false">SUM(AD143:AD152)</f>
        <v>45</v>
      </c>
      <c r="AE153" s="100" t="n">
        <f aca="false">SUM(AE143:AE152)</f>
        <v>60</v>
      </c>
      <c r="AF153" s="100" t="n">
        <f aca="false">SUM(AF143:AF152)</f>
        <v>38</v>
      </c>
      <c r="AG153" s="100" t="n">
        <f aca="false">SUM(AG143:AG152)</f>
        <v>20</v>
      </c>
      <c r="AH153" s="100" t="n">
        <f aca="false">SUM(AH143:AH152)</f>
        <v>18</v>
      </c>
      <c r="AI153" s="100" t="n">
        <f aca="false">SUM(AI143:AI152)</f>
        <v>21</v>
      </c>
      <c r="AJ153" s="100" t="n">
        <f aca="false">SUM(AJ143:AJ152)</f>
        <v>7</v>
      </c>
      <c r="AK153" s="100" t="n">
        <f aca="false">SUM(AK143:AK152)</f>
        <v>14</v>
      </c>
      <c r="AL153" s="100" t="n">
        <f aca="false">SUM(AL143:AL152)</f>
        <v>17</v>
      </c>
      <c r="AM153" s="100" t="n">
        <f aca="false">SUM(AM143:AM152)</f>
        <v>27</v>
      </c>
      <c r="AN153" s="100" t="n">
        <f aca="false">SUM(AN143:AN152)</f>
        <v>17</v>
      </c>
      <c r="AO153" s="100" t="n">
        <f aca="false">SUM(AO143:AO152)</f>
        <v>45</v>
      </c>
      <c r="AP153" s="100" t="n">
        <f aca="false">SUM(AP143:AP152)</f>
        <v>55</v>
      </c>
      <c r="AQ153" s="100" t="n">
        <f aca="false">SUM(AQ143:AQ152)</f>
        <v>59</v>
      </c>
      <c r="AR153" s="100" t="n">
        <f aca="false">SUM(AR143:AR152)</f>
        <v>49</v>
      </c>
      <c r="AS153" s="100" t="n">
        <f aca="false">SUM(AS143:AS152)</f>
        <v>75</v>
      </c>
      <c r="AT153" s="100" t="n">
        <f aca="false">SUM(AT143:AT152)</f>
        <v>78</v>
      </c>
      <c r="AU153" s="100" t="n">
        <f aca="false">SUM(AU143:AU152)</f>
        <v>38</v>
      </c>
      <c r="AV153" s="100" t="n">
        <f aca="false">SUM(AV143:AV152)</f>
        <v>27</v>
      </c>
      <c r="AW153" s="100" t="n">
        <f aca="false">SUM(AW143:AW152)</f>
        <v>23</v>
      </c>
      <c r="AX153" s="100" t="n">
        <f aca="false">SUM(AX143:AX152)</f>
        <v>41</v>
      </c>
      <c r="AY153" s="100" t="n">
        <f aca="false">SUM(AY143:AY152)</f>
        <v>33</v>
      </c>
      <c r="AZ153" s="100" t="n">
        <f aca="false">SUM(AZ143:AZ152)</f>
        <v>31</v>
      </c>
      <c r="BA153" s="100" t="n">
        <f aca="false">SUM(BA143:BA152)</f>
        <v>26</v>
      </c>
      <c r="BB153" s="100" t="n">
        <f aca="false">SUM(BB143:BB152)</f>
        <v>36</v>
      </c>
      <c r="BC153" s="101" t="n">
        <f aca="false">SUM(BC143:BC152)</f>
        <v>2244</v>
      </c>
    </row>
    <row r="155" customFormat="false" ht="13.8" hidden="false" customHeight="false" outlineLevel="0" collapsed="false">
      <c r="A155" s="94" t="s">
        <v>62</v>
      </c>
      <c r="B155" s="119" t="n">
        <v>42370</v>
      </c>
      <c r="C155" s="119" t="n">
        <v>42372</v>
      </c>
      <c r="D155" s="119" t="n">
        <v>42379</v>
      </c>
      <c r="E155" s="119" t="n">
        <v>42386</v>
      </c>
      <c r="F155" s="119" t="n">
        <v>42393</v>
      </c>
      <c r="G155" s="119" t="n">
        <v>42400</v>
      </c>
      <c r="H155" s="119" t="n">
        <v>42407</v>
      </c>
      <c r="I155" s="119" t="n">
        <v>42414</v>
      </c>
      <c r="J155" s="119" t="n">
        <v>42421</v>
      </c>
      <c r="K155" s="119" t="n">
        <v>42428</v>
      </c>
      <c r="L155" s="119" t="n">
        <v>42436</v>
      </c>
      <c r="M155" s="119" t="n">
        <v>42443</v>
      </c>
      <c r="N155" s="119" t="n">
        <v>42450</v>
      </c>
      <c r="O155" s="119" t="n">
        <v>42457</v>
      </c>
      <c r="P155" s="119" t="n">
        <v>42464</v>
      </c>
      <c r="Q155" s="119" t="n">
        <v>42471</v>
      </c>
      <c r="R155" s="119" t="n">
        <v>42478</v>
      </c>
      <c r="S155" s="119" t="n">
        <v>42485</v>
      </c>
      <c r="T155" s="119" t="n">
        <v>42492</v>
      </c>
      <c r="U155" s="119" t="n">
        <v>42499</v>
      </c>
      <c r="V155" s="119" t="n">
        <v>42500</v>
      </c>
      <c r="W155" s="119" t="n">
        <v>42513</v>
      </c>
      <c r="X155" s="119" t="n">
        <v>42520</v>
      </c>
      <c r="Y155" s="119" t="n">
        <v>42527</v>
      </c>
      <c r="Z155" s="119" t="n">
        <v>42534</v>
      </c>
      <c r="AA155" s="119" t="n">
        <v>42541</v>
      </c>
      <c r="AB155" s="119" t="n">
        <v>42548</v>
      </c>
      <c r="AC155" s="119" t="n">
        <v>42555</v>
      </c>
      <c r="AD155" s="119" t="n">
        <v>42562</v>
      </c>
      <c r="AE155" s="119" t="n">
        <v>42569</v>
      </c>
      <c r="AF155" s="119" t="n">
        <v>42576</v>
      </c>
      <c r="AG155" s="119" t="n">
        <v>42583</v>
      </c>
      <c r="AH155" s="119" t="n">
        <v>42590</v>
      </c>
      <c r="AI155" s="119" t="n">
        <v>42597</v>
      </c>
      <c r="AJ155" s="119" t="n">
        <v>42604</v>
      </c>
      <c r="AK155" s="119" t="n">
        <v>42611</v>
      </c>
      <c r="AL155" s="119" t="n">
        <v>42618</v>
      </c>
      <c r="AM155" s="119" t="n">
        <v>42625</v>
      </c>
      <c r="AN155" s="119" t="n">
        <v>42632</v>
      </c>
      <c r="AO155" s="119" t="n">
        <v>42639</v>
      </c>
      <c r="AP155" s="119" t="n">
        <v>42646</v>
      </c>
      <c r="AQ155" s="119" t="n">
        <v>42653</v>
      </c>
      <c r="AR155" s="119" t="n">
        <v>42660</v>
      </c>
      <c r="AS155" s="119" t="n">
        <v>42667</v>
      </c>
      <c r="AT155" s="119" t="n">
        <v>42674</v>
      </c>
      <c r="AU155" s="119" t="n">
        <v>42681</v>
      </c>
      <c r="AV155" s="119" t="n">
        <v>42688</v>
      </c>
      <c r="AW155" s="119" t="n">
        <v>42695</v>
      </c>
      <c r="AX155" s="119" t="n">
        <v>42702</v>
      </c>
      <c r="AY155" s="119" t="n">
        <v>42709</v>
      </c>
      <c r="AZ155" s="119" t="n">
        <v>42716</v>
      </c>
      <c r="BA155" s="119" t="n">
        <v>42723</v>
      </c>
      <c r="BB155" s="119" t="n">
        <v>42730</v>
      </c>
      <c r="BC155" s="96"/>
    </row>
    <row r="156" customFormat="false" ht="13.8" hidden="false" customHeight="false" outlineLevel="0" collapsed="false">
      <c r="A156" s="123" t="s">
        <v>43</v>
      </c>
      <c r="B156" s="107" t="n">
        <v>35</v>
      </c>
      <c r="C156" s="107" t="n">
        <v>70</v>
      </c>
      <c r="D156" s="107" t="n">
        <v>0</v>
      </c>
      <c r="E156" s="107" t="n">
        <v>0</v>
      </c>
      <c r="F156" s="107" t="n">
        <v>0</v>
      </c>
      <c r="G156" s="107" t="n">
        <v>0</v>
      </c>
      <c r="H156" s="107" t="n">
        <v>35</v>
      </c>
      <c r="I156" s="107" t="n">
        <v>0</v>
      </c>
      <c r="J156" s="107" t="n">
        <v>0</v>
      </c>
      <c r="K156" s="107" t="n">
        <v>35</v>
      </c>
      <c r="L156" s="107" t="n">
        <v>0</v>
      </c>
      <c r="M156" s="107" t="n">
        <v>0</v>
      </c>
      <c r="N156" s="107" t="n">
        <v>70</v>
      </c>
      <c r="O156" s="107" t="n">
        <v>0</v>
      </c>
      <c r="P156" s="107" t="n">
        <v>70</v>
      </c>
      <c r="Q156" s="107" t="n">
        <v>0</v>
      </c>
      <c r="R156" s="107" t="n">
        <v>70</v>
      </c>
      <c r="S156" s="107" t="n">
        <v>0</v>
      </c>
      <c r="T156" s="107" t="n">
        <v>35</v>
      </c>
      <c r="U156" s="107" t="n">
        <v>0</v>
      </c>
      <c r="V156" s="107" t="n">
        <v>35</v>
      </c>
      <c r="W156" s="107" t="n">
        <v>35</v>
      </c>
      <c r="X156" s="107" t="n">
        <v>35</v>
      </c>
      <c r="Y156" s="107" t="n">
        <v>0</v>
      </c>
      <c r="Z156" s="107" t="n">
        <v>35</v>
      </c>
      <c r="AA156" s="107" t="n">
        <v>0</v>
      </c>
      <c r="AB156" s="107" t="n">
        <v>35</v>
      </c>
      <c r="AC156" s="107" t="n">
        <v>0</v>
      </c>
      <c r="AD156" s="107" t="n">
        <v>0</v>
      </c>
      <c r="AE156" s="107" t="n">
        <v>35</v>
      </c>
      <c r="AF156" s="107" t="n">
        <v>35</v>
      </c>
      <c r="AG156" s="107" t="n">
        <v>35</v>
      </c>
      <c r="AH156" s="107" t="n">
        <v>0</v>
      </c>
      <c r="AI156" s="107" t="n">
        <v>0</v>
      </c>
      <c r="AJ156" s="107" t="n">
        <v>0</v>
      </c>
      <c r="AK156" s="107" t="n">
        <v>35</v>
      </c>
      <c r="AL156" s="107" t="n">
        <v>70</v>
      </c>
      <c r="AM156" s="107" t="n">
        <v>0</v>
      </c>
      <c r="AN156" s="107" t="n">
        <v>35</v>
      </c>
      <c r="AO156" s="107" t="n">
        <v>0</v>
      </c>
      <c r="AP156" s="107" t="n">
        <v>70</v>
      </c>
      <c r="AQ156" s="107" t="n">
        <v>105</v>
      </c>
      <c r="AR156" s="107" t="n">
        <v>70</v>
      </c>
      <c r="AS156" s="107" t="n">
        <v>35</v>
      </c>
      <c r="AT156" s="107" t="n">
        <v>35</v>
      </c>
      <c r="AU156" s="107" t="n">
        <v>35</v>
      </c>
      <c r="AV156" s="107" t="n">
        <v>35</v>
      </c>
      <c r="AW156" s="107" t="n">
        <v>35</v>
      </c>
      <c r="AX156" s="107" t="n">
        <v>70</v>
      </c>
      <c r="AY156" s="107" t="n">
        <v>0</v>
      </c>
      <c r="AZ156" s="107" t="n">
        <v>0</v>
      </c>
      <c r="BA156" s="107" t="n">
        <v>0</v>
      </c>
      <c r="BB156" s="107" t="n">
        <v>0</v>
      </c>
      <c r="BC156" s="105" t="n">
        <f aca="false">SUM(B156:BB156)</f>
        <v>1330</v>
      </c>
    </row>
    <row r="157" customFormat="false" ht="13.8" hidden="false" customHeight="false" outlineLevel="0" collapsed="false">
      <c r="A157" s="123" t="s">
        <v>44</v>
      </c>
      <c r="B157" s="107" t="n">
        <v>175</v>
      </c>
      <c r="C157" s="107" t="n">
        <v>140</v>
      </c>
      <c r="D157" s="107" t="n">
        <v>105</v>
      </c>
      <c r="E157" s="107" t="n">
        <v>175</v>
      </c>
      <c r="F157" s="107" t="n">
        <v>140</v>
      </c>
      <c r="G157" s="107" t="n">
        <v>210</v>
      </c>
      <c r="H157" s="107" t="n">
        <v>0</v>
      </c>
      <c r="I157" s="107" t="n">
        <v>105</v>
      </c>
      <c r="J157" s="107" t="n">
        <v>140</v>
      </c>
      <c r="K157" s="107" t="n">
        <v>0</v>
      </c>
      <c r="L157" s="107" t="n">
        <v>140</v>
      </c>
      <c r="M157" s="107" t="n">
        <v>210</v>
      </c>
      <c r="N157" s="107" t="n">
        <v>245</v>
      </c>
      <c r="O157" s="107" t="n">
        <v>280</v>
      </c>
      <c r="P157" s="107" t="n">
        <v>0</v>
      </c>
      <c r="Q157" s="107" t="n">
        <v>350</v>
      </c>
      <c r="R157" s="107" t="n">
        <v>0</v>
      </c>
      <c r="S157" s="107" t="n">
        <v>350</v>
      </c>
      <c r="T157" s="107" t="n">
        <v>385</v>
      </c>
      <c r="U157" s="107" t="n">
        <v>385</v>
      </c>
      <c r="V157" s="107" t="n">
        <v>770</v>
      </c>
      <c r="W157" s="107" t="n">
        <v>385</v>
      </c>
      <c r="X157" s="107" t="n">
        <v>490</v>
      </c>
      <c r="Y157" s="107" t="n">
        <v>245</v>
      </c>
      <c r="Z157" s="107" t="n">
        <v>175</v>
      </c>
      <c r="AA157" s="107" t="n">
        <v>0</v>
      </c>
      <c r="AB157" s="107" t="n">
        <v>35</v>
      </c>
      <c r="AC157" s="107" t="n">
        <v>140</v>
      </c>
      <c r="AD157" s="107" t="n">
        <v>0</v>
      </c>
      <c r="AE157" s="107" t="n">
        <v>350</v>
      </c>
      <c r="AF157" s="107" t="n">
        <v>140</v>
      </c>
      <c r="AG157" s="107" t="n">
        <v>0</v>
      </c>
      <c r="AH157" s="107" t="n">
        <v>0</v>
      </c>
      <c r="AI157" s="107" t="n">
        <v>0</v>
      </c>
      <c r="AJ157" s="107" t="n">
        <v>0</v>
      </c>
      <c r="AK157" s="107" t="n">
        <v>0</v>
      </c>
      <c r="AL157" s="107" t="n">
        <v>0</v>
      </c>
      <c r="AM157" s="107" t="n">
        <v>35</v>
      </c>
      <c r="AN157" s="107" t="n">
        <v>0</v>
      </c>
      <c r="AO157" s="107" t="n">
        <v>35</v>
      </c>
      <c r="AP157" s="107" t="n">
        <v>105</v>
      </c>
      <c r="AQ157" s="107" t="n">
        <v>140</v>
      </c>
      <c r="AR157" s="107" t="n">
        <v>105</v>
      </c>
      <c r="AS157" s="107" t="n">
        <v>385</v>
      </c>
      <c r="AT157" s="107" t="n">
        <v>490</v>
      </c>
      <c r="AU157" s="107" t="n">
        <v>35</v>
      </c>
      <c r="AV157" s="107" t="n">
        <v>70</v>
      </c>
      <c r="AW157" s="107" t="n">
        <v>0</v>
      </c>
      <c r="AX157" s="107" t="n">
        <v>35</v>
      </c>
      <c r="AY157" s="107" t="n">
        <v>140</v>
      </c>
      <c r="AZ157" s="107" t="n">
        <v>175</v>
      </c>
      <c r="BA157" s="107" t="n">
        <v>105</v>
      </c>
      <c r="BB157" s="107" t="n">
        <v>140</v>
      </c>
      <c r="BC157" s="105" t="n">
        <f aca="false">SUM(B157:BB157)</f>
        <v>8260</v>
      </c>
    </row>
    <row r="158" customFormat="false" ht="13.8" hidden="false" customHeight="false" outlineLevel="0" collapsed="false">
      <c r="A158" s="123" t="s">
        <v>45</v>
      </c>
      <c r="B158" s="107" t="n">
        <v>105</v>
      </c>
      <c r="C158" s="107" t="n">
        <v>140</v>
      </c>
      <c r="D158" s="107" t="n">
        <v>70</v>
      </c>
      <c r="E158" s="107" t="n">
        <v>70</v>
      </c>
      <c r="F158" s="107" t="n">
        <v>70</v>
      </c>
      <c r="G158" s="107" t="n">
        <v>70</v>
      </c>
      <c r="H158" s="107" t="n">
        <v>105</v>
      </c>
      <c r="I158" s="107" t="n">
        <v>70</v>
      </c>
      <c r="J158" s="107" t="n">
        <v>70</v>
      </c>
      <c r="K158" s="107" t="n">
        <v>105</v>
      </c>
      <c r="L158" s="107" t="n">
        <v>70</v>
      </c>
      <c r="M158" s="107" t="n">
        <v>70</v>
      </c>
      <c r="N158" s="107" t="n">
        <v>140</v>
      </c>
      <c r="O158" s="107" t="n">
        <v>70</v>
      </c>
      <c r="P158" s="107" t="n">
        <v>140</v>
      </c>
      <c r="Q158" s="107" t="n">
        <v>70</v>
      </c>
      <c r="R158" s="107" t="n">
        <v>140</v>
      </c>
      <c r="S158" s="107" t="n">
        <v>70</v>
      </c>
      <c r="T158" s="107" t="n">
        <v>105</v>
      </c>
      <c r="U158" s="107" t="n">
        <v>70</v>
      </c>
      <c r="V158" s="107" t="n">
        <v>105</v>
      </c>
      <c r="W158" s="107" t="n">
        <v>105</v>
      </c>
      <c r="X158" s="107" t="n">
        <v>105</v>
      </c>
      <c r="Y158" s="107" t="n">
        <v>70</v>
      </c>
      <c r="Z158" s="107" t="n">
        <v>105</v>
      </c>
      <c r="AA158" s="107" t="n">
        <v>70</v>
      </c>
      <c r="AB158" s="107" t="n">
        <v>105</v>
      </c>
      <c r="AC158" s="107" t="n">
        <v>70</v>
      </c>
      <c r="AD158" s="107" t="n">
        <v>70</v>
      </c>
      <c r="AE158" s="107" t="n">
        <v>70</v>
      </c>
      <c r="AF158" s="107" t="n">
        <v>105</v>
      </c>
      <c r="AG158" s="107" t="n">
        <v>105</v>
      </c>
      <c r="AH158" s="107" t="n">
        <v>70</v>
      </c>
      <c r="AI158" s="107" t="n">
        <v>70</v>
      </c>
      <c r="AJ158" s="107" t="n">
        <v>70</v>
      </c>
      <c r="AK158" s="107" t="n">
        <v>105</v>
      </c>
      <c r="AL158" s="107" t="n">
        <v>140</v>
      </c>
      <c r="AM158" s="107" t="n">
        <v>70</v>
      </c>
      <c r="AN158" s="107" t="n">
        <v>105</v>
      </c>
      <c r="AO158" s="107" t="n">
        <v>70</v>
      </c>
      <c r="AP158" s="107" t="n">
        <v>140</v>
      </c>
      <c r="AQ158" s="107" t="n">
        <v>175</v>
      </c>
      <c r="AR158" s="107" t="n">
        <v>140</v>
      </c>
      <c r="AS158" s="107" t="n">
        <v>105</v>
      </c>
      <c r="AT158" s="107" t="n">
        <v>105</v>
      </c>
      <c r="AU158" s="107" t="n">
        <v>105</v>
      </c>
      <c r="AV158" s="107" t="n">
        <v>105</v>
      </c>
      <c r="AW158" s="107" t="n">
        <v>105</v>
      </c>
      <c r="AX158" s="107" t="n">
        <v>140</v>
      </c>
      <c r="AY158" s="107" t="n">
        <v>70</v>
      </c>
      <c r="AZ158" s="107" t="n">
        <v>70</v>
      </c>
      <c r="BA158" s="107" t="n">
        <v>70</v>
      </c>
      <c r="BB158" s="107" t="n">
        <v>70</v>
      </c>
      <c r="BC158" s="105" t="n">
        <f aca="false">SUM(B158:BB158)</f>
        <v>5005</v>
      </c>
    </row>
    <row r="159" customFormat="false" ht="13.8" hidden="false" customHeight="false" outlineLevel="0" collapsed="false">
      <c r="A159" s="123" t="s">
        <v>46</v>
      </c>
      <c r="B159" s="107" t="n">
        <v>385</v>
      </c>
      <c r="C159" s="107" t="n">
        <v>350</v>
      </c>
      <c r="D159" s="107" t="n">
        <v>315</v>
      </c>
      <c r="E159" s="107" t="n">
        <v>385</v>
      </c>
      <c r="F159" s="107" t="n">
        <v>350</v>
      </c>
      <c r="G159" s="107" t="n">
        <v>420</v>
      </c>
      <c r="H159" s="107" t="n">
        <v>175</v>
      </c>
      <c r="I159" s="107" t="n">
        <v>315</v>
      </c>
      <c r="J159" s="107" t="n">
        <v>350</v>
      </c>
      <c r="K159" s="107" t="n">
        <v>175</v>
      </c>
      <c r="L159" s="107" t="n">
        <v>350</v>
      </c>
      <c r="M159" s="107" t="n">
        <v>420</v>
      </c>
      <c r="N159" s="107" t="n">
        <v>455</v>
      </c>
      <c r="O159" s="107" t="n">
        <v>490</v>
      </c>
      <c r="P159" s="107" t="n">
        <v>175</v>
      </c>
      <c r="Q159" s="107" t="n">
        <v>560</v>
      </c>
      <c r="R159" s="107" t="n">
        <v>175</v>
      </c>
      <c r="S159" s="107" t="n">
        <v>560</v>
      </c>
      <c r="T159" s="107" t="n">
        <v>595</v>
      </c>
      <c r="U159" s="107" t="n">
        <v>595</v>
      </c>
      <c r="V159" s="107" t="n">
        <v>980</v>
      </c>
      <c r="W159" s="107" t="n">
        <v>595</v>
      </c>
      <c r="X159" s="107" t="n">
        <v>700</v>
      </c>
      <c r="Y159" s="107" t="n">
        <v>455</v>
      </c>
      <c r="Z159" s="107" t="n">
        <v>385</v>
      </c>
      <c r="AA159" s="107" t="n">
        <v>210</v>
      </c>
      <c r="AB159" s="107" t="n">
        <v>245</v>
      </c>
      <c r="AC159" s="107" t="n">
        <v>350</v>
      </c>
      <c r="AD159" s="107" t="n">
        <v>385</v>
      </c>
      <c r="AE159" s="107" t="n">
        <v>560</v>
      </c>
      <c r="AF159" s="107" t="n">
        <v>350</v>
      </c>
      <c r="AG159" s="107" t="n">
        <v>210</v>
      </c>
      <c r="AH159" s="107" t="n">
        <v>175</v>
      </c>
      <c r="AI159" s="107" t="n">
        <v>175</v>
      </c>
      <c r="AJ159" s="107" t="n">
        <v>175</v>
      </c>
      <c r="AK159" s="107" t="n">
        <v>210</v>
      </c>
      <c r="AL159" s="107" t="n">
        <v>175</v>
      </c>
      <c r="AM159" s="107" t="n">
        <v>245</v>
      </c>
      <c r="AN159" s="107" t="n">
        <v>175</v>
      </c>
      <c r="AO159" s="107" t="n">
        <v>245</v>
      </c>
      <c r="AP159" s="107" t="n">
        <v>315</v>
      </c>
      <c r="AQ159" s="107" t="n">
        <v>350</v>
      </c>
      <c r="AR159" s="107" t="n">
        <v>315</v>
      </c>
      <c r="AS159" s="107" t="n">
        <v>595</v>
      </c>
      <c r="AT159" s="107" t="n">
        <v>700</v>
      </c>
      <c r="AU159" s="107" t="n">
        <v>245</v>
      </c>
      <c r="AV159" s="107" t="n">
        <v>280</v>
      </c>
      <c r="AW159" s="107" t="n">
        <v>210</v>
      </c>
      <c r="AX159" s="107" t="n">
        <v>245</v>
      </c>
      <c r="AY159" s="107" t="n">
        <v>350</v>
      </c>
      <c r="AZ159" s="107" t="n">
        <v>385</v>
      </c>
      <c r="BA159" s="107" t="n">
        <v>315</v>
      </c>
      <c r="BB159" s="107" t="n">
        <v>350</v>
      </c>
      <c r="BC159" s="105" t="n">
        <f aca="false">SUM(B159:BB159)</f>
        <v>19250</v>
      </c>
    </row>
    <row r="160" customFormat="false" ht="13.8" hidden="false" customHeight="false" outlineLevel="0" collapsed="false">
      <c r="A160" s="123" t="s">
        <v>47</v>
      </c>
      <c r="B160" s="107" t="n">
        <v>70</v>
      </c>
      <c r="C160" s="107" t="n">
        <v>105</v>
      </c>
      <c r="D160" s="107" t="n">
        <v>35</v>
      </c>
      <c r="E160" s="107" t="n">
        <v>35</v>
      </c>
      <c r="F160" s="107" t="n">
        <v>35</v>
      </c>
      <c r="G160" s="107" t="n">
        <v>35</v>
      </c>
      <c r="H160" s="107" t="n">
        <v>70</v>
      </c>
      <c r="I160" s="107" t="n">
        <v>35</v>
      </c>
      <c r="J160" s="107" t="n">
        <v>35</v>
      </c>
      <c r="K160" s="107" t="n">
        <v>70</v>
      </c>
      <c r="L160" s="107" t="n">
        <v>35</v>
      </c>
      <c r="M160" s="107" t="n">
        <v>35</v>
      </c>
      <c r="N160" s="107" t="n">
        <v>105</v>
      </c>
      <c r="O160" s="107" t="n">
        <v>35</v>
      </c>
      <c r="P160" s="107" t="n">
        <v>105</v>
      </c>
      <c r="Q160" s="107" t="n">
        <v>35</v>
      </c>
      <c r="R160" s="107" t="n">
        <v>105</v>
      </c>
      <c r="S160" s="107" t="n">
        <v>35</v>
      </c>
      <c r="T160" s="107" t="n">
        <v>70</v>
      </c>
      <c r="U160" s="107" t="n">
        <v>35</v>
      </c>
      <c r="V160" s="107" t="n">
        <v>70</v>
      </c>
      <c r="W160" s="107" t="n">
        <v>70</v>
      </c>
      <c r="X160" s="107" t="n">
        <v>70</v>
      </c>
      <c r="Y160" s="107" t="n">
        <v>35</v>
      </c>
      <c r="Z160" s="107" t="n">
        <v>70</v>
      </c>
      <c r="AA160" s="107" t="n">
        <v>35</v>
      </c>
      <c r="AB160" s="107" t="n">
        <v>70</v>
      </c>
      <c r="AC160" s="107" t="n">
        <v>35</v>
      </c>
      <c r="AD160" s="107" t="n">
        <v>35</v>
      </c>
      <c r="AE160" s="107" t="n">
        <v>35</v>
      </c>
      <c r="AF160" s="107" t="n">
        <v>70</v>
      </c>
      <c r="AG160" s="107" t="n">
        <v>70</v>
      </c>
      <c r="AH160" s="107" t="n">
        <v>35</v>
      </c>
      <c r="AI160" s="107" t="n">
        <v>35</v>
      </c>
      <c r="AJ160" s="107" t="n">
        <v>35</v>
      </c>
      <c r="AK160" s="107" t="n">
        <v>70</v>
      </c>
      <c r="AL160" s="107" t="n">
        <v>105</v>
      </c>
      <c r="AM160" s="107" t="n">
        <v>35</v>
      </c>
      <c r="AN160" s="107" t="n">
        <v>70</v>
      </c>
      <c r="AO160" s="107" t="n">
        <v>35</v>
      </c>
      <c r="AP160" s="107" t="n">
        <v>105</v>
      </c>
      <c r="AQ160" s="107" t="n">
        <v>140</v>
      </c>
      <c r="AR160" s="107" t="n">
        <v>105</v>
      </c>
      <c r="AS160" s="107" t="n">
        <v>70</v>
      </c>
      <c r="AT160" s="107" t="n">
        <v>70</v>
      </c>
      <c r="AU160" s="107" t="n">
        <v>70</v>
      </c>
      <c r="AV160" s="107" t="n">
        <v>70</v>
      </c>
      <c r="AW160" s="107" t="n">
        <v>70</v>
      </c>
      <c r="AX160" s="107" t="n">
        <v>105</v>
      </c>
      <c r="AY160" s="107" t="n">
        <v>35</v>
      </c>
      <c r="AZ160" s="107" t="n">
        <v>35</v>
      </c>
      <c r="BA160" s="107" t="n">
        <v>35</v>
      </c>
      <c r="BB160" s="107" t="n">
        <v>35</v>
      </c>
      <c r="BC160" s="105" t="n">
        <f aca="false">SUM(B160:BB160)</f>
        <v>3150</v>
      </c>
    </row>
    <row r="161" customFormat="false" ht="13.8" hidden="false" customHeight="false" outlineLevel="0" collapsed="false">
      <c r="A161" s="123" t="s">
        <v>45</v>
      </c>
      <c r="B161" s="107" t="n">
        <v>525</v>
      </c>
      <c r="C161" s="107" t="n">
        <v>490</v>
      </c>
      <c r="D161" s="107" t="n">
        <v>455</v>
      </c>
      <c r="E161" s="107" t="n">
        <v>525</v>
      </c>
      <c r="F161" s="107" t="n">
        <v>490</v>
      </c>
      <c r="G161" s="107" t="n">
        <v>560</v>
      </c>
      <c r="H161" s="107" t="n">
        <v>315</v>
      </c>
      <c r="I161" s="107" t="n">
        <v>455</v>
      </c>
      <c r="J161" s="107" t="n">
        <v>490</v>
      </c>
      <c r="K161" s="107" t="n">
        <v>315</v>
      </c>
      <c r="L161" s="107" t="n">
        <v>490</v>
      </c>
      <c r="M161" s="107" t="n">
        <v>560</v>
      </c>
      <c r="N161" s="107" t="n">
        <v>595</v>
      </c>
      <c r="O161" s="107" t="n">
        <v>630</v>
      </c>
      <c r="P161" s="107" t="n">
        <v>315</v>
      </c>
      <c r="Q161" s="107" t="n">
        <v>700</v>
      </c>
      <c r="R161" s="107" t="n">
        <v>315</v>
      </c>
      <c r="S161" s="107" t="n">
        <v>700</v>
      </c>
      <c r="T161" s="107" t="n">
        <v>735</v>
      </c>
      <c r="U161" s="107" t="n">
        <v>735</v>
      </c>
      <c r="V161" s="107" t="n">
        <v>1120</v>
      </c>
      <c r="W161" s="107" t="n">
        <v>735</v>
      </c>
      <c r="X161" s="107" t="n">
        <v>840</v>
      </c>
      <c r="Y161" s="107" t="n">
        <v>595</v>
      </c>
      <c r="Z161" s="107" t="n">
        <v>525</v>
      </c>
      <c r="AA161" s="107" t="n">
        <v>350</v>
      </c>
      <c r="AB161" s="107" t="n">
        <v>385</v>
      </c>
      <c r="AC161" s="107" t="n">
        <v>490</v>
      </c>
      <c r="AD161" s="107" t="n">
        <v>525</v>
      </c>
      <c r="AE161" s="107" t="n">
        <v>700</v>
      </c>
      <c r="AF161" s="107" t="n">
        <v>490</v>
      </c>
      <c r="AG161" s="107" t="n">
        <v>350</v>
      </c>
      <c r="AH161" s="107" t="n">
        <v>315</v>
      </c>
      <c r="AI161" s="107" t="n">
        <v>315</v>
      </c>
      <c r="AJ161" s="107" t="n">
        <v>315</v>
      </c>
      <c r="AK161" s="107" t="n">
        <v>350</v>
      </c>
      <c r="AL161" s="107" t="n">
        <v>315</v>
      </c>
      <c r="AM161" s="107" t="n">
        <v>385</v>
      </c>
      <c r="AN161" s="107" t="n">
        <v>315</v>
      </c>
      <c r="AO161" s="107" t="n">
        <v>385</v>
      </c>
      <c r="AP161" s="107" t="n">
        <v>455</v>
      </c>
      <c r="AQ161" s="107" t="n">
        <v>490</v>
      </c>
      <c r="AR161" s="107" t="n">
        <v>455</v>
      </c>
      <c r="AS161" s="107" t="n">
        <v>735</v>
      </c>
      <c r="AT161" s="107" t="n">
        <v>840</v>
      </c>
      <c r="AU161" s="107" t="n">
        <v>385</v>
      </c>
      <c r="AV161" s="107" t="n">
        <v>420</v>
      </c>
      <c r="AW161" s="107" t="n">
        <v>350</v>
      </c>
      <c r="AX161" s="107" t="n">
        <v>385</v>
      </c>
      <c r="AY161" s="107" t="n">
        <v>490</v>
      </c>
      <c r="AZ161" s="107" t="n">
        <v>525</v>
      </c>
      <c r="BA161" s="107" t="n">
        <v>455</v>
      </c>
      <c r="BB161" s="107" t="n">
        <v>490</v>
      </c>
      <c r="BC161" s="105" t="n">
        <f aca="false">SUM(B161:BB161)</f>
        <v>26670</v>
      </c>
    </row>
    <row r="162" customFormat="false" ht="13.8" hidden="false" customHeight="false" outlineLevel="0" collapsed="false">
      <c r="A162" s="123" t="s">
        <v>48</v>
      </c>
      <c r="B162" s="107" t="n">
        <v>210</v>
      </c>
      <c r="C162" s="107" t="n">
        <v>35</v>
      </c>
      <c r="D162" s="107" t="n">
        <v>35</v>
      </c>
      <c r="E162" s="107" t="n">
        <v>70</v>
      </c>
      <c r="F162" s="107" t="n">
        <v>105</v>
      </c>
      <c r="G162" s="107" t="n">
        <v>175</v>
      </c>
      <c r="H162" s="107" t="n">
        <v>210</v>
      </c>
      <c r="I162" s="107" t="n">
        <v>140</v>
      </c>
      <c r="J162" s="107" t="n">
        <v>35</v>
      </c>
      <c r="K162" s="107" t="n">
        <v>105</v>
      </c>
      <c r="L162" s="107" t="n">
        <v>420</v>
      </c>
      <c r="M162" s="107" t="n">
        <v>385</v>
      </c>
      <c r="N162" s="107" t="n">
        <v>0</v>
      </c>
      <c r="O162" s="107" t="n">
        <v>420</v>
      </c>
      <c r="P162" s="107" t="n">
        <v>35</v>
      </c>
      <c r="Q162" s="107" t="n">
        <v>70</v>
      </c>
      <c r="R162" s="107" t="n">
        <v>35</v>
      </c>
      <c r="S162" s="107" t="n">
        <v>70</v>
      </c>
      <c r="T162" s="107" t="n">
        <v>105</v>
      </c>
      <c r="U162" s="107" t="n">
        <v>140</v>
      </c>
      <c r="V162" s="107" t="n">
        <v>175</v>
      </c>
      <c r="W162" s="107" t="n">
        <v>210</v>
      </c>
      <c r="X162" s="107" t="n">
        <v>140</v>
      </c>
      <c r="Y162" s="107" t="n">
        <v>420</v>
      </c>
      <c r="Z162" s="107" t="n">
        <v>805</v>
      </c>
      <c r="AA162" s="107" t="n">
        <v>420</v>
      </c>
      <c r="AB162" s="107" t="n">
        <v>455</v>
      </c>
      <c r="AC162" s="107" t="n">
        <v>385</v>
      </c>
      <c r="AD162" s="107" t="n">
        <v>280</v>
      </c>
      <c r="AE162" s="107" t="n">
        <v>175</v>
      </c>
      <c r="AF162" s="107" t="n">
        <v>175</v>
      </c>
      <c r="AG162" s="107" t="n">
        <v>140</v>
      </c>
      <c r="AH162" s="107" t="n">
        <v>175</v>
      </c>
      <c r="AI162" s="107" t="n">
        <v>210</v>
      </c>
      <c r="AJ162" s="107" t="n">
        <v>35</v>
      </c>
      <c r="AK162" s="107" t="n">
        <v>70</v>
      </c>
      <c r="AL162" s="107" t="n">
        <v>105</v>
      </c>
      <c r="AM162" s="107" t="n">
        <v>210</v>
      </c>
      <c r="AN162" s="107" t="n">
        <v>140</v>
      </c>
      <c r="AO162" s="107" t="n">
        <v>420</v>
      </c>
      <c r="AP162" s="107" t="n">
        <v>385</v>
      </c>
      <c r="AQ162" s="107" t="n">
        <v>350</v>
      </c>
      <c r="AR162" s="107" t="n">
        <v>315</v>
      </c>
      <c r="AS162" s="107" t="n">
        <v>280</v>
      </c>
      <c r="AT162" s="107" t="n">
        <v>175</v>
      </c>
      <c r="AU162" s="107" t="n">
        <v>315</v>
      </c>
      <c r="AV162" s="107" t="n">
        <v>140</v>
      </c>
      <c r="AW162" s="107" t="n">
        <v>175</v>
      </c>
      <c r="AX162" s="107" t="n">
        <v>315</v>
      </c>
      <c r="AY162" s="107" t="n">
        <v>140</v>
      </c>
      <c r="AZ162" s="107" t="n">
        <v>70</v>
      </c>
      <c r="BA162" s="107" t="n">
        <v>105</v>
      </c>
      <c r="BB162" s="107" t="n">
        <v>175</v>
      </c>
      <c r="BC162" s="105" t="n">
        <f aca="false">SUM(B162:BB162)</f>
        <v>10885</v>
      </c>
    </row>
    <row r="163" customFormat="false" ht="13.8" hidden="false" customHeight="false" outlineLevel="0" collapsed="false">
      <c r="A163" s="123" t="s">
        <v>49</v>
      </c>
      <c r="B163" s="107" t="n">
        <v>245</v>
      </c>
      <c r="C163" s="107" t="n">
        <v>70</v>
      </c>
      <c r="D163" s="107" t="n">
        <v>70</v>
      </c>
      <c r="E163" s="107" t="n">
        <v>105</v>
      </c>
      <c r="F163" s="107" t="n">
        <v>140</v>
      </c>
      <c r="G163" s="107" t="n">
        <v>210</v>
      </c>
      <c r="H163" s="107" t="n">
        <v>245</v>
      </c>
      <c r="I163" s="107" t="n">
        <v>175</v>
      </c>
      <c r="J163" s="107" t="n">
        <v>70</v>
      </c>
      <c r="K163" s="107" t="n">
        <v>140</v>
      </c>
      <c r="L163" s="107" t="n">
        <v>455</v>
      </c>
      <c r="M163" s="107" t="n">
        <v>420</v>
      </c>
      <c r="N163" s="107" t="n">
        <v>35</v>
      </c>
      <c r="O163" s="107" t="n">
        <v>455</v>
      </c>
      <c r="P163" s="107" t="n">
        <v>70</v>
      </c>
      <c r="Q163" s="107" t="n">
        <v>105</v>
      </c>
      <c r="R163" s="107" t="n">
        <v>70</v>
      </c>
      <c r="S163" s="107" t="n">
        <v>105</v>
      </c>
      <c r="T163" s="107" t="n">
        <v>140</v>
      </c>
      <c r="U163" s="107" t="n">
        <v>175</v>
      </c>
      <c r="V163" s="107" t="n">
        <v>210</v>
      </c>
      <c r="W163" s="107" t="n">
        <v>245</v>
      </c>
      <c r="X163" s="107" t="n">
        <v>175</v>
      </c>
      <c r="Y163" s="107" t="n">
        <v>455</v>
      </c>
      <c r="Z163" s="107" t="n">
        <v>840</v>
      </c>
      <c r="AA163" s="107" t="n">
        <v>455</v>
      </c>
      <c r="AB163" s="107" t="n">
        <v>490</v>
      </c>
      <c r="AC163" s="107" t="n">
        <v>420</v>
      </c>
      <c r="AD163" s="107" t="n">
        <v>315</v>
      </c>
      <c r="AE163" s="107" t="n">
        <v>210</v>
      </c>
      <c r="AF163" s="107" t="n">
        <v>210</v>
      </c>
      <c r="AG163" s="107" t="n">
        <v>175</v>
      </c>
      <c r="AH163" s="107" t="n">
        <v>210</v>
      </c>
      <c r="AI163" s="107" t="n">
        <v>245</v>
      </c>
      <c r="AJ163" s="107" t="n">
        <v>70</v>
      </c>
      <c r="AK163" s="107" t="n">
        <v>105</v>
      </c>
      <c r="AL163" s="107" t="n">
        <v>140</v>
      </c>
      <c r="AM163" s="107" t="n">
        <v>245</v>
      </c>
      <c r="AN163" s="107" t="n">
        <v>175</v>
      </c>
      <c r="AO163" s="107" t="n">
        <v>455</v>
      </c>
      <c r="AP163" s="107" t="n">
        <v>420</v>
      </c>
      <c r="AQ163" s="107" t="n">
        <v>385</v>
      </c>
      <c r="AR163" s="107" t="n">
        <v>350</v>
      </c>
      <c r="AS163" s="107" t="n">
        <v>315</v>
      </c>
      <c r="AT163" s="107" t="n">
        <v>210</v>
      </c>
      <c r="AU163" s="107" t="n">
        <v>350</v>
      </c>
      <c r="AV163" s="107" t="n">
        <v>175</v>
      </c>
      <c r="AW163" s="107" t="n">
        <v>210</v>
      </c>
      <c r="AX163" s="107" t="n">
        <v>350</v>
      </c>
      <c r="AY163" s="107" t="n">
        <v>175</v>
      </c>
      <c r="AZ163" s="107" t="n">
        <v>105</v>
      </c>
      <c r="BA163" s="107" t="n">
        <v>140</v>
      </c>
      <c r="BB163" s="107" t="n">
        <v>210</v>
      </c>
      <c r="BC163" s="105" t="n">
        <f aca="false">SUM(B163:BB163)</f>
        <v>12740</v>
      </c>
    </row>
    <row r="164" customFormat="false" ht="13.8" hidden="false" customHeight="false" outlineLevel="0" collapsed="false">
      <c r="A164" s="123" t="s">
        <v>50</v>
      </c>
      <c r="B164" s="107" t="n">
        <v>175</v>
      </c>
      <c r="C164" s="107" t="n">
        <v>0</v>
      </c>
      <c r="D164" s="107" t="n">
        <v>0</v>
      </c>
      <c r="E164" s="107" t="n">
        <v>35</v>
      </c>
      <c r="F164" s="107" t="n">
        <v>70</v>
      </c>
      <c r="G164" s="107" t="n">
        <v>140</v>
      </c>
      <c r="H164" s="107" t="n">
        <v>175</v>
      </c>
      <c r="I164" s="107" t="n">
        <v>105</v>
      </c>
      <c r="J164" s="107" t="n">
        <v>0</v>
      </c>
      <c r="K164" s="107" t="n">
        <v>70</v>
      </c>
      <c r="L164" s="107" t="n">
        <v>385</v>
      </c>
      <c r="M164" s="107" t="n">
        <v>350</v>
      </c>
      <c r="N164" s="107" t="n">
        <v>-35</v>
      </c>
      <c r="O164" s="107" t="n">
        <v>385</v>
      </c>
      <c r="P164" s="107" t="n">
        <v>0</v>
      </c>
      <c r="Q164" s="107" t="n">
        <v>35</v>
      </c>
      <c r="R164" s="107" t="n">
        <v>0</v>
      </c>
      <c r="S164" s="107" t="n">
        <v>35</v>
      </c>
      <c r="T164" s="107" t="n">
        <v>70</v>
      </c>
      <c r="U164" s="107" t="n">
        <v>105</v>
      </c>
      <c r="V164" s="107" t="n">
        <v>140</v>
      </c>
      <c r="W164" s="107" t="n">
        <v>175</v>
      </c>
      <c r="X164" s="107" t="n">
        <v>105</v>
      </c>
      <c r="Y164" s="107" t="n">
        <v>385</v>
      </c>
      <c r="Z164" s="107" t="n">
        <v>770</v>
      </c>
      <c r="AA164" s="107" t="n">
        <v>385</v>
      </c>
      <c r="AB164" s="107" t="n">
        <v>420</v>
      </c>
      <c r="AC164" s="107" t="n">
        <v>350</v>
      </c>
      <c r="AD164" s="107" t="n">
        <v>245</v>
      </c>
      <c r="AE164" s="107" t="n">
        <v>140</v>
      </c>
      <c r="AF164" s="107" t="n">
        <v>140</v>
      </c>
      <c r="AG164" s="107" t="n">
        <v>105</v>
      </c>
      <c r="AH164" s="107" t="n">
        <v>140</v>
      </c>
      <c r="AI164" s="107" t="n">
        <v>175</v>
      </c>
      <c r="AJ164" s="107" t="n">
        <v>0</v>
      </c>
      <c r="AK164" s="107" t="n">
        <v>35</v>
      </c>
      <c r="AL164" s="107" t="n">
        <v>70</v>
      </c>
      <c r="AM164" s="107" t="n">
        <v>175</v>
      </c>
      <c r="AN164" s="107" t="n">
        <v>105</v>
      </c>
      <c r="AO164" s="107" t="n">
        <v>385</v>
      </c>
      <c r="AP164" s="107" t="n">
        <v>350</v>
      </c>
      <c r="AQ164" s="107" t="n">
        <v>315</v>
      </c>
      <c r="AR164" s="107" t="n">
        <v>280</v>
      </c>
      <c r="AS164" s="107" t="n">
        <v>245</v>
      </c>
      <c r="AT164" s="107" t="n">
        <v>140</v>
      </c>
      <c r="AU164" s="107" t="n">
        <v>280</v>
      </c>
      <c r="AV164" s="107" t="n">
        <v>105</v>
      </c>
      <c r="AW164" s="107" t="n">
        <v>140</v>
      </c>
      <c r="AX164" s="107" t="n">
        <v>280</v>
      </c>
      <c r="AY164" s="107" t="n">
        <v>105</v>
      </c>
      <c r="AZ164" s="107" t="n">
        <v>35</v>
      </c>
      <c r="BA164" s="107" t="n">
        <v>70</v>
      </c>
      <c r="BB164" s="107" t="n">
        <v>140</v>
      </c>
      <c r="BC164" s="105" t="n">
        <f aca="false">SUM(B164:BB164)</f>
        <v>9030</v>
      </c>
    </row>
    <row r="165" customFormat="false" ht="13.8" hidden="false" customHeight="false" outlineLevel="0" collapsed="false">
      <c r="A165" s="123" t="s">
        <v>51</v>
      </c>
      <c r="B165" s="107" t="n">
        <v>455</v>
      </c>
      <c r="C165" s="107" t="n">
        <v>420</v>
      </c>
      <c r="D165" s="107" t="n">
        <v>385</v>
      </c>
      <c r="E165" s="107" t="n">
        <v>455</v>
      </c>
      <c r="F165" s="107" t="n">
        <v>420</v>
      </c>
      <c r="G165" s="107" t="n">
        <v>490</v>
      </c>
      <c r="H165" s="107" t="n">
        <v>245</v>
      </c>
      <c r="I165" s="107" t="n">
        <v>385</v>
      </c>
      <c r="J165" s="107" t="n">
        <v>420</v>
      </c>
      <c r="K165" s="107" t="n">
        <v>245</v>
      </c>
      <c r="L165" s="107" t="n">
        <v>420</v>
      </c>
      <c r="M165" s="107" t="n">
        <v>490</v>
      </c>
      <c r="N165" s="107" t="n">
        <v>525</v>
      </c>
      <c r="O165" s="107" t="n">
        <v>560</v>
      </c>
      <c r="P165" s="107" t="n">
        <v>245</v>
      </c>
      <c r="Q165" s="107" t="n">
        <v>630</v>
      </c>
      <c r="R165" s="107" t="n">
        <v>245</v>
      </c>
      <c r="S165" s="107" t="n">
        <v>630</v>
      </c>
      <c r="T165" s="107" t="n">
        <v>665</v>
      </c>
      <c r="U165" s="107" t="n">
        <v>665</v>
      </c>
      <c r="V165" s="107" t="n">
        <v>1050</v>
      </c>
      <c r="W165" s="107" t="n">
        <v>665</v>
      </c>
      <c r="X165" s="107" t="n">
        <v>770</v>
      </c>
      <c r="Y165" s="107" t="n">
        <v>525</v>
      </c>
      <c r="Z165" s="107" t="n">
        <v>455</v>
      </c>
      <c r="AA165" s="107" t="n">
        <v>280</v>
      </c>
      <c r="AB165" s="107" t="n">
        <v>315</v>
      </c>
      <c r="AC165" s="107" t="n">
        <v>420</v>
      </c>
      <c r="AD165" s="107" t="n">
        <v>455</v>
      </c>
      <c r="AE165" s="107" t="n">
        <v>630</v>
      </c>
      <c r="AF165" s="107" t="n">
        <v>420</v>
      </c>
      <c r="AG165" s="107" t="n">
        <v>280</v>
      </c>
      <c r="AH165" s="107" t="n">
        <v>245</v>
      </c>
      <c r="AI165" s="107" t="n">
        <v>245</v>
      </c>
      <c r="AJ165" s="107" t="n">
        <v>245</v>
      </c>
      <c r="AK165" s="107" t="n">
        <v>280</v>
      </c>
      <c r="AL165" s="107" t="n">
        <v>245</v>
      </c>
      <c r="AM165" s="107" t="n">
        <v>315</v>
      </c>
      <c r="AN165" s="107" t="n">
        <v>245</v>
      </c>
      <c r="AO165" s="107" t="n">
        <v>315</v>
      </c>
      <c r="AP165" s="107" t="n">
        <v>385</v>
      </c>
      <c r="AQ165" s="107" t="n">
        <v>420</v>
      </c>
      <c r="AR165" s="107" t="n">
        <v>385</v>
      </c>
      <c r="AS165" s="107" t="n">
        <v>665</v>
      </c>
      <c r="AT165" s="107" t="n">
        <v>770</v>
      </c>
      <c r="AU165" s="107" t="n">
        <v>315</v>
      </c>
      <c r="AV165" s="107" t="n">
        <v>350</v>
      </c>
      <c r="AW165" s="107" t="n">
        <v>280</v>
      </c>
      <c r="AX165" s="107" t="n">
        <v>315</v>
      </c>
      <c r="AY165" s="107" t="n">
        <v>420</v>
      </c>
      <c r="AZ165" s="107" t="n">
        <v>455</v>
      </c>
      <c r="BA165" s="107" t="n">
        <v>385</v>
      </c>
      <c r="BB165" s="107" t="n">
        <v>420</v>
      </c>
      <c r="BC165" s="105" t="n">
        <f aca="false">SUM(B165:BB165)</f>
        <v>22960</v>
      </c>
    </row>
    <row r="166" customFormat="false" ht="13.8" hidden="false" customHeight="false" outlineLevel="0" collapsed="false">
      <c r="A166" s="110" t="s">
        <v>59</v>
      </c>
      <c r="B166" s="115" t="n">
        <f aca="false">SUM(B156:B165)</f>
        <v>2380</v>
      </c>
      <c r="C166" s="115" t="n">
        <f aca="false">SUM(C156:C165)</f>
        <v>1820</v>
      </c>
      <c r="D166" s="115" t="n">
        <f aca="false">SUM(D156:D165)</f>
        <v>1470</v>
      </c>
      <c r="E166" s="115" t="n">
        <f aca="false">SUM(E156:E165)</f>
        <v>1855</v>
      </c>
      <c r="F166" s="115" t="n">
        <f aca="false">SUM(F156:F165)</f>
        <v>1820</v>
      </c>
      <c r="G166" s="115" t="n">
        <f aca="false">SUM(G156:G165)</f>
        <v>2310</v>
      </c>
      <c r="H166" s="115" t="n">
        <f aca="false">SUM(H156:H165)</f>
        <v>1575</v>
      </c>
      <c r="I166" s="115" t="n">
        <f aca="false">SUM(I156:I165)</f>
        <v>1785</v>
      </c>
      <c r="J166" s="115" t="n">
        <f aca="false">SUM(J156:J165)</f>
        <v>1610</v>
      </c>
      <c r="K166" s="115" t="n">
        <f aca="false">SUM(K156:K165)</f>
        <v>1260</v>
      </c>
      <c r="L166" s="115" t="n">
        <f aca="false">SUM(L156:L165)</f>
        <v>2765</v>
      </c>
      <c r="M166" s="115" t="n">
        <f aca="false">SUM(M156:M165)</f>
        <v>2940</v>
      </c>
      <c r="N166" s="115" t="n">
        <f aca="false">SUM(N156:N165)</f>
        <v>2135</v>
      </c>
      <c r="O166" s="115" t="n">
        <f aca="false">SUM(O156:O165)</f>
        <v>3325</v>
      </c>
      <c r="P166" s="115" t="n">
        <f aca="false">SUM(P156:P165)</f>
        <v>1155</v>
      </c>
      <c r="Q166" s="115" t="n">
        <f aca="false">SUM(Q156:Q165)</f>
        <v>2555</v>
      </c>
      <c r="R166" s="115" t="n">
        <f aca="false">SUM(R156:R165)</f>
        <v>1155</v>
      </c>
      <c r="S166" s="115" t="n">
        <f aca="false">SUM(S156:S165)</f>
        <v>2555</v>
      </c>
      <c r="T166" s="115" t="n">
        <f aca="false">SUM(T156:T165)</f>
        <v>2905</v>
      </c>
      <c r="U166" s="115" t="n">
        <f aca="false">SUM(U156:U165)</f>
        <v>2905</v>
      </c>
      <c r="V166" s="115" t="n">
        <f aca="false">SUM(V156:V165)</f>
        <v>4655</v>
      </c>
      <c r="W166" s="115" t="n">
        <f aca="false">SUM(W156:W165)</f>
        <v>3220</v>
      </c>
      <c r="X166" s="115" t="n">
        <f aca="false">SUM(X156:X165)</f>
        <v>3430</v>
      </c>
      <c r="Y166" s="115" t="n">
        <f aca="false">SUM(Y156:Y165)</f>
        <v>3185</v>
      </c>
      <c r="Z166" s="115" t="n">
        <f aca="false">SUM(Z156:Z165)</f>
        <v>4165</v>
      </c>
      <c r="AA166" s="115" t="n">
        <f aca="false">SUM(AA156:AA165)</f>
        <v>2205</v>
      </c>
      <c r="AB166" s="115" t="n">
        <f aca="false">SUM(AB156:AB165)</f>
        <v>2555</v>
      </c>
      <c r="AC166" s="115" t="n">
        <f aca="false">SUM(AC156:AC165)</f>
        <v>2660</v>
      </c>
      <c r="AD166" s="115" t="n">
        <f aca="false">SUM(AD156:AD165)</f>
        <v>2310</v>
      </c>
      <c r="AE166" s="115" t="n">
        <f aca="false">SUM(AE156:AE165)</f>
        <v>2905</v>
      </c>
      <c r="AF166" s="115" t="n">
        <f aca="false">SUM(AF156:AF165)</f>
        <v>2135</v>
      </c>
      <c r="AG166" s="115" t="n">
        <f aca="false">SUM(AG156:AG165)</f>
        <v>1470</v>
      </c>
      <c r="AH166" s="115" t="n">
        <f aca="false">SUM(AH156:AH165)</f>
        <v>1365</v>
      </c>
      <c r="AI166" s="115" t="n">
        <f aca="false">SUM(AI156:AI165)</f>
        <v>1470</v>
      </c>
      <c r="AJ166" s="115" t="n">
        <f aca="false">SUM(AJ156:AJ165)</f>
        <v>945</v>
      </c>
      <c r="AK166" s="115" t="n">
        <f aca="false">SUM(AK156:AK165)</f>
        <v>1260</v>
      </c>
      <c r="AL166" s="115" t="n">
        <f aca="false">SUM(AL156:AL165)</f>
        <v>1365</v>
      </c>
      <c r="AM166" s="115" t="n">
        <f aca="false">SUM(AM156:AM165)</f>
        <v>1715</v>
      </c>
      <c r="AN166" s="115" t="n">
        <f aca="false">SUM(AN156:AN165)</f>
        <v>1365</v>
      </c>
      <c r="AO166" s="115" t="n">
        <f aca="false">SUM(AO156:AO165)</f>
        <v>2345</v>
      </c>
      <c r="AP166" s="115" t="n">
        <f aca="false">SUM(AP156:AP165)</f>
        <v>2730</v>
      </c>
      <c r="AQ166" s="115" t="n">
        <f aca="false">SUM(AQ156:AQ165)</f>
        <v>2870</v>
      </c>
      <c r="AR166" s="115" t="n">
        <f aca="false">SUM(AR156:AR165)</f>
        <v>2520</v>
      </c>
      <c r="AS166" s="115" t="n">
        <f aca="false">SUM(AS156:AS165)</f>
        <v>3430</v>
      </c>
      <c r="AT166" s="115" t="n">
        <f aca="false">SUM(AT156:AT165)</f>
        <v>3535</v>
      </c>
      <c r="AU166" s="115" t="n">
        <f aca="false">SUM(AU156:AU165)</f>
        <v>2135</v>
      </c>
      <c r="AV166" s="115" t="n">
        <f aca="false">SUM(AV156:AV165)</f>
        <v>1750</v>
      </c>
      <c r="AW166" s="115" t="n">
        <f aca="false">SUM(AW156:AW165)</f>
        <v>1575</v>
      </c>
      <c r="AX166" s="115" t="n">
        <f aca="false">SUM(AX156:AX165)</f>
        <v>2240</v>
      </c>
      <c r="AY166" s="115" t="n">
        <f aca="false">SUM(AY156:AY165)</f>
        <v>1925</v>
      </c>
      <c r="AZ166" s="115" t="n">
        <f aca="false">SUM(AZ156:AZ165)</f>
        <v>1855</v>
      </c>
      <c r="BA166" s="115" t="n">
        <f aca="false">SUM(BA156:BA165)</f>
        <v>1680</v>
      </c>
      <c r="BB166" s="115" t="n">
        <f aca="false">SUM(BB156:BB165)</f>
        <v>2030</v>
      </c>
      <c r="BC166" s="113" t="n">
        <f aca="false">SUM(BC156:BC165)</f>
        <v>119280</v>
      </c>
    </row>
    <row r="168" s="5" customFormat="true" ht="13.8" hidden="false" customHeight="false" outlineLevel="0" collapsed="false">
      <c r="A168" s="94" t="s">
        <v>63</v>
      </c>
      <c r="B168" s="118" t="n">
        <v>42370</v>
      </c>
      <c r="C168" s="118" t="n">
        <v>42372</v>
      </c>
      <c r="D168" s="118" t="n">
        <v>42379</v>
      </c>
      <c r="E168" s="118" t="n">
        <v>42386</v>
      </c>
      <c r="F168" s="118" t="n">
        <v>42393</v>
      </c>
      <c r="G168" s="118" t="n">
        <v>42400</v>
      </c>
      <c r="H168" s="118" t="n">
        <v>42407</v>
      </c>
      <c r="I168" s="118" t="n">
        <v>42414</v>
      </c>
      <c r="J168" s="118" t="n">
        <v>42421</v>
      </c>
      <c r="K168" s="118" t="n">
        <v>42428</v>
      </c>
      <c r="L168" s="118" t="n">
        <v>42436</v>
      </c>
      <c r="M168" s="118" t="n">
        <v>42443</v>
      </c>
      <c r="N168" s="118" t="n">
        <v>42450</v>
      </c>
      <c r="O168" s="118" t="n">
        <v>42457</v>
      </c>
      <c r="P168" s="118" t="n">
        <v>42464</v>
      </c>
      <c r="Q168" s="118" t="n">
        <v>42471</v>
      </c>
      <c r="R168" s="118" t="n">
        <v>42478</v>
      </c>
      <c r="S168" s="118" t="n">
        <v>42485</v>
      </c>
      <c r="T168" s="118" t="n">
        <v>42492</v>
      </c>
      <c r="U168" s="119" t="n">
        <v>42499</v>
      </c>
      <c r="V168" s="119" t="n">
        <v>42500</v>
      </c>
      <c r="W168" s="119" t="n">
        <v>42513</v>
      </c>
      <c r="X168" s="119" t="n">
        <v>42520</v>
      </c>
      <c r="Y168" s="119" t="n">
        <v>42527</v>
      </c>
      <c r="Z168" s="119" t="n">
        <v>42534</v>
      </c>
      <c r="AA168" s="119" t="n">
        <v>42541</v>
      </c>
      <c r="AB168" s="119" t="n">
        <v>42548</v>
      </c>
      <c r="AC168" s="119" t="n">
        <v>42555</v>
      </c>
      <c r="AD168" s="119" t="n">
        <v>42562</v>
      </c>
      <c r="AE168" s="119" t="n">
        <v>42569</v>
      </c>
      <c r="AF168" s="119" t="n">
        <v>42576</v>
      </c>
      <c r="AG168" s="119" t="n">
        <v>42583</v>
      </c>
      <c r="AH168" s="119" t="n">
        <v>42590</v>
      </c>
      <c r="AI168" s="119" t="n">
        <v>42597</v>
      </c>
      <c r="AJ168" s="119" t="n">
        <v>42604</v>
      </c>
      <c r="AK168" s="119" t="n">
        <v>42611</v>
      </c>
      <c r="AL168" s="119" t="n">
        <v>42618</v>
      </c>
      <c r="AM168" s="119" t="n">
        <v>42625</v>
      </c>
      <c r="AN168" s="119" t="n">
        <v>42632</v>
      </c>
      <c r="AO168" s="119" t="n">
        <v>42639</v>
      </c>
      <c r="AP168" s="119" t="n">
        <v>42646</v>
      </c>
      <c r="AQ168" s="119" t="n">
        <v>42653</v>
      </c>
      <c r="AR168" s="119" t="n">
        <v>42660</v>
      </c>
      <c r="AS168" s="119" t="n">
        <v>42667</v>
      </c>
      <c r="AT168" s="119" t="n">
        <v>42674</v>
      </c>
      <c r="AU168" s="119" t="n">
        <v>42681</v>
      </c>
      <c r="AV168" s="119" t="n">
        <v>42688</v>
      </c>
      <c r="AW168" s="119" t="n">
        <v>42695</v>
      </c>
      <c r="AX168" s="119" t="n">
        <v>42702</v>
      </c>
      <c r="AY168" s="119" t="n">
        <v>42709</v>
      </c>
      <c r="AZ168" s="119" t="n">
        <v>42716</v>
      </c>
      <c r="BA168" s="119" t="n">
        <v>42723</v>
      </c>
      <c r="BB168" s="124" t="n">
        <v>42730</v>
      </c>
    </row>
    <row r="169" customFormat="false" ht="13.8" hidden="false" customHeight="false" outlineLevel="0" collapsed="false">
      <c r="A169" s="110" t="s">
        <v>10</v>
      </c>
      <c r="B169" s="111" t="n">
        <v>547</v>
      </c>
      <c r="C169" s="111" t="n">
        <v>548</v>
      </c>
      <c r="D169" s="111" t="n">
        <v>549</v>
      </c>
      <c r="E169" s="111" t="n">
        <v>550</v>
      </c>
      <c r="F169" s="111" t="n">
        <v>550</v>
      </c>
      <c r="G169" s="111" t="n">
        <v>550</v>
      </c>
      <c r="H169" s="111" t="n">
        <v>550</v>
      </c>
      <c r="I169" s="111" t="n">
        <v>550</v>
      </c>
      <c r="J169" s="111" t="n">
        <v>550</v>
      </c>
      <c r="K169" s="111" t="n">
        <v>550</v>
      </c>
      <c r="L169" s="111" t="n">
        <v>557</v>
      </c>
      <c r="M169" s="111" t="n">
        <v>559</v>
      </c>
      <c r="N169" s="111" t="n">
        <v>561</v>
      </c>
      <c r="O169" s="111" t="n">
        <v>564</v>
      </c>
      <c r="P169" s="111" t="n">
        <v>565</v>
      </c>
      <c r="Q169" s="111" t="n">
        <v>566</v>
      </c>
      <c r="R169" s="111" t="n">
        <v>567</v>
      </c>
      <c r="S169" s="111" t="n">
        <v>568</v>
      </c>
      <c r="T169" s="111" t="n">
        <v>569</v>
      </c>
      <c r="U169" s="111" t="n">
        <v>574</v>
      </c>
      <c r="V169" s="111" t="n">
        <v>575</v>
      </c>
      <c r="W169" s="111" t="n">
        <v>576</v>
      </c>
      <c r="X169" s="111" t="n">
        <v>577</v>
      </c>
      <c r="Y169" s="111" t="n">
        <v>579</v>
      </c>
      <c r="Z169" s="111" t="n">
        <v>581</v>
      </c>
      <c r="AA169" s="111" t="n">
        <v>583</v>
      </c>
      <c r="AB169" s="111" t="n">
        <v>583</v>
      </c>
      <c r="AC169" s="111" t="n">
        <v>583</v>
      </c>
      <c r="AD169" s="111" t="n">
        <v>586</v>
      </c>
      <c r="AE169" s="111" t="n">
        <v>587</v>
      </c>
      <c r="AF169" s="111" t="n">
        <v>587</v>
      </c>
      <c r="AG169" s="111" t="n">
        <v>587</v>
      </c>
      <c r="AH169" s="111" t="n">
        <v>587</v>
      </c>
      <c r="AI169" s="111" t="n">
        <v>587</v>
      </c>
      <c r="AJ169" s="111" t="n">
        <v>587</v>
      </c>
      <c r="AK169" s="111" t="n">
        <v>587</v>
      </c>
      <c r="AL169" s="111" t="n">
        <v>587</v>
      </c>
      <c r="AM169" s="111" t="n">
        <v>587</v>
      </c>
      <c r="AN169" s="111" t="n">
        <v>603</v>
      </c>
      <c r="AO169" s="111" t="n">
        <v>605</v>
      </c>
      <c r="AP169" s="111" t="n">
        <v>605</v>
      </c>
      <c r="AQ169" s="111" t="n">
        <v>605</v>
      </c>
      <c r="AR169" s="111" t="n">
        <v>605</v>
      </c>
      <c r="AS169" s="111" t="n">
        <v>605</v>
      </c>
      <c r="AT169" s="111" t="n">
        <v>616</v>
      </c>
      <c r="AU169" s="111" t="n">
        <v>619</v>
      </c>
      <c r="AV169" s="111" t="n">
        <v>621</v>
      </c>
      <c r="AW169" s="111" t="n">
        <v>621</v>
      </c>
      <c r="AX169" s="111" t="n">
        <v>621</v>
      </c>
      <c r="AY169" s="111" t="n">
        <v>621</v>
      </c>
      <c r="AZ169" s="111" t="n">
        <v>621</v>
      </c>
      <c r="BA169" s="111" t="n">
        <v>634</v>
      </c>
      <c r="BB169" s="125" t="n">
        <v>637</v>
      </c>
      <c r="BC169" s="126"/>
    </row>
    <row r="170" customFormat="false" ht="13.8" hidden="false" customHeight="false" outlineLevel="0" collapsed="false">
      <c r="A170" s="127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W170" s="103"/>
      <c r="AX170" s="103"/>
      <c r="AY170" s="103"/>
      <c r="AZ170" s="103"/>
      <c r="BA170" s="103"/>
      <c r="BB170" s="103"/>
    </row>
    <row r="171" customFormat="false" ht="13.8" hidden="false" customHeight="false" outlineLevel="0" collapsed="false">
      <c r="A171" s="127"/>
      <c r="B171" s="103"/>
      <c r="C171" s="126"/>
    </row>
    <row r="172" customFormat="false" ht="13.8" hidden="false" customHeight="false" outlineLevel="0" collapsed="false">
      <c r="A172" s="127"/>
      <c r="B172" s="103"/>
      <c r="C172" s="126"/>
    </row>
    <row r="173" customFormat="false" ht="13.8" hidden="false" customHeight="false" outlineLevel="0" collapsed="false">
      <c r="A173" s="127"/>
      <c r="B173" s="103"/>
      <c r="C173" s="126"/>
    </row>
    <row r="174" customFormat="false" ht="13.8" hidden="false" customHeight="false" outlineLevel="0" collapsed="false">
      <c r="A174" s="127"/>
      <c r="B174" s="103"/>
      <c r="C174" s="126"/>
    </row>
    <row r="175" customFormat="false" ht="13.8" hidden="false" customHeight="false" outlineLevel="0" collapsed="false">
      <c r="A175" s="127"/>
      <c r="B175" s="103"/>
      <c r="C175" s="126"/>
    </row>
    <row r="176" customFormat="false" ht="13.8" hidden="false" customHeight="false" outlineLevel="0" collapsed="false">
      <c r="A176" s="127"/>
      <c r="B176" s="103"/>
      <c r="C176" s="126"/>
    </row>
    <row r="177" customFormat="false" ht="13.8" hidden="false" customHeight="false" outlineLevel="0" collapsed="false">
      <c r="A177" s="127"/>
      <c r="B177" s="103"/>
      <c r="C177" s="126"/>
    </row>
    <row r="178" customFormat="false" ht="13.8" hidden="false" customHeight="false" outlineLevel="0" collapsed="false">
      <c r="A178" s="127"/>
      <c r="B178" s="103"/>
      <c r="C178" s="126"/>
    </row>
    <row r="179" customFormat="false" ht="13.8" hidden="false" customHeight="false" outlineLevel="0" collapsed="false">
      <c r="A179" s="127"/>
      <c r="B179" s="103"/>
      <c r="C179" s="126"/>
    </row>
    <row r="180" customFormat="false" ht="13.8" hidden="false" customHeight="false" outlineLevel="0" collapsed="false">
      <c r="A180" s="127"/>
      <c r="B180" s="103"/>
      <c r="C180" s="126"/>
    </row>
    <row r="181" customFormat="false" ht="13.8" hidden="false" customHeight="false" outlineLevel="0" collapsed="false">
      <c r="A181" s="127"/>
      <c r="B181" s="103"/>
      <c r="C181" s="126"/>
    </row>
    <row r="182" customFormat="false" ht="13.8" hidden="false" customHeight="false" outlineLevel="0" collapsed="false">
      <c r="A182" s="127"/>
      <c r="B182" s="103"/>
      <c r="C182" s="126"/>
    </row>
    <row r="183" customFormat="false" ht="13.8" hidden="false" customHeight="false" outlineLevel="0" collapsed="false">
      <c r="A183" s="127"/>
      <c r="B183" s="103"/>
      <c r="C183" s="126"/>
    </row>
    <row r="184" customFormat="false" ht="13.8" hidden="false" customHeight="false" outlineLevel="0" collapsed="false">
      <c r="A184" s="127"/>
      <c r="B184" s="103"/>
      <c r="C184" s="126"/>
    </row>
    <row r="185" customFormat="false" ht="13.8" hidden="false" customHeight="false" outlineLevel="0" collapsed="false">
      <c r="A185" s="127"/>
      <c r="B185" s="103"/>
      <c r="C185" s="126"/>
    </row>
    <row r="186" customFormat="false" ht="13.8" hidden="false" customHeight="false" outlineLevel="0" collapsed="false">
      <c r="A186" s="127"/>
      <c r="B186" s="103"/>
      <c r="C186" s="126"/>
    </row>
    <row r="187" customFormat="false" ht="13.8" hidden="false" customHeight="false" outlineLevel="0" collapsed="false">
      <c r="A187" s="123"/>
      <c r="B187" s="103"/>
      <c r="C187" s="126"/>
    </row>
    <row r="188" customFormat="false" ht="13.8" hidden="false" customHeight="false" outlineLevel="0" collapsed="false">
      <c r="A188" s="123"/>
      <c r="B188" s="103"/>
      <c r="C188" s="126"/>
    </row>
    <row r="189" customFormat="false" ht="13.8" hidden="false" customHeight="false" outlineLevel="0" collapsed="false">
      <c r="A189" s="123"/>
      <c r="B189" s="103"/>
      <c r="C189" s="126"/>
    </row>
    <row r="190" customFormat="false" ht="13.8" hidden="false" customHeight="false" outlineLevel="0" collapsed="false">
      <c r="A190" s="123"/>
      <c r="B190" s="103"/>
      <c r="C190" s="126"/>
    </row>
    <row r="191" customFormat="false" ht="13.8" hidden="false" customHeight="false" outlineLevel="0" collapsed="false">
      <c r="A191" s="123"/>
      <c r="B191" s="103"/>
      <c r="C191" s="126"/>
    </row>
    <row r="192" customFormat="false" ht="13.8" hidden="false" customHeight="false" outlineLevel="0" collapsed="false">
      <c r="A192" s="123"/>
      <c r="B192" s="103"/>
      <c r="C192" s="126"/>
    </row>
    <row r="193" customFormat="false" ht="13.8" hidden="false" customHeight="false" outlineLevel="0" collapsed="false">
      <c r="A193" s="123"/>
      <c r="B193" s="103"/>
      <c r="C193" s="126"/>
    </row>
    <row r="194" customFormat="false" ht="13.8" hidden="false" customHeight="false" outlineLevel="0" collapsed="false">
      <c r="A194" s="123"/>
      <c r="B194" s="103"/>
      <c r="C194" s="126"/>
    </row>
    <row r="195" customFormat="false" ht="13.8" hidden="false" customHeight="false" outlineLevel="0" collapsed="false">
      <c r="A195" s="123"/>
      <c r="B195" s="103"/>
      <c r="C195" s="126"/>
    </row>
    <row r="196" customFormat="false" ht="13.8" hidden="false" customHeight="false" outlineLevel="0" collapsed="false">
      <c r="A196" s="123"/>
      <c r="B196" s="103"/>
      <c r="C196" s="126"/>
    </row>
    <row r="197" customFormat="false" ht="13.8" hidden="false" customHeight="false" outlineLevel="0" collapsed="false">
      <c r="A197" s="123"/>
      <c r="B197" s="103"/>
      <c r="C197" s="126"/>
    </row>
    <row r="198" customFormat="false" ht="13.8" hidden="false" customHeight="false" outlineLevel="0" collapsed="false">
      <c r="A198" s="123"/>
      <c r="B198" s="103"/>
      <c r="C198" s="126"/>
    </row>
    <row r="199" customFormat="false" ht="13.8" hidden="false" customHeight="false" outlineLevel="0" collapsed="false">
      <c r="A199" s="123"/>
      <c r="B199" s="103"/>
      <c r="C199" s="126"/>
    </row>
    <row r="200" customFormat="false" ht="13.8" hidden="false" customHeight="false" outlineLevel="0" collapsed="false">
      <c r="A200" s="123"/>
      <c r="B200" s="103"/>
      <c r="C200" s="126"/>
    </row>
    <row r="201" customFormat="false" ht="13.8" hidden="false" customHeight="false" outlineLevel="0" collapsed="false">
      <c r="A201" s="123"/>
      <c r="B201" s="103"/>
      <c r="C201" s="126"/>
    </row>
    <row r="202" customFormat="false" ht="13.8" hidden="false" customHeight="false" outlineLevel="0" collapsed="false">
      <c r="A202" s="123"/>
      <c r="B202" s="103"/>
      <c r="C202" s="126"/>
    </row>
    <row r="203" customFormat="false" ht="13.8" hidden="false" customHeight="false" outlineLevel="0" collapsed="false">
      <c r="A203" s="123"/>
      <c r="B203" s="103"/>
      <c r="C203" s="126"/>
    </row>
    <row r="204" customFormat="false" ht="13.8" hidden="false" customHeight="false" outlineLevel="0" collapsed="false">
      <c r="A204" s="123"/>
      <c r="B204" s="103"/>
      <c r="C204" s="126"/>
    </row>
    <row r="205" customFormat="false" ht="13.8" hidden="false" customHeight="false" outlineLevel="0" collapsed="false">
      <c r="A205" s="123"/>
      <c r="B205" s="103"/>
      <c r="C205" s="126"/>
    </row>
    <row r="206" customFormat="false" ht="13.8" hidden="false" customHeight="false" outlineLevel="0" collapsed="false">
      <c r="A206" s="123"/>
      <c r="B206" s="103"/>
      <c r="C206" s="126"/>
    </row>
    <row r="207" customFormat="false" ht="13.8" hidden="false" customHeight="false" outlineLevel="0" collapsed="false">
      <c r="A207" s="123"/>
      <c r="B207" s="103"/>
      <c r="C207" s="126"/>
    </row>
    <row r="208" customFormat="false" ht="13.8" hidden="false" customHeight="false" outlineLevel="0" collapsed="false">
      <c r="A208" s="123"/>
      <c r="B208" s="103"/>
      <c r="C208" s="126"/>
    </row>
    <row r="209" customFormat="false" ht="13.8" hidden="false" customHeight="false" outlineLevel="0" collapsed="false">
      <c r="A209" s="123"/>
      <c r="B209" s="103"/>
      <c r="C209" s="126"/>
    </row>
    <row r="210" customFormat="false" ht="13.8" hidden="false" customHeight="false" outlineLevel="0" collapsed="false">
      <c r="A210" s="123"/>
      <c r="B210" s="103"/>
      <c r="C210" s="126"/>
    </row>
    <row r="211" customFormat="false" ht="13.8" hidden="false" customHeight="false" outlineLevel="0" collapsed="false">
      <c r="A211" s="123"/>
      <c r="B211" s="103"/>
      <c r="C211" s="126"/>
    </row>
    <row r="212" customFormat="false" ht="13.8" hidden="false" customHeight="false" outlineLevel="0" collapsed="false">
      <c r="A212" s="123"/>
      <c r="B212" s="103"/>
      <c r="C212" s="126"/>
    </row>
    <row r="213" customFormat="false" ht="13.8" hidden="false" customHeight="false" outlineLevel="0" collapsed="false">
      <c r="A213" s="123"/>
      <c r="B213" s="103"/>
      <c r="C213" s="126"/>
    </row>
    <row r="214" customFormat="false" ht="13.8" hidden="false" customHeight="false" outlineLevel="0" collapsed="false">
      <c r="A214" s="123"/>
      <c r="B214" s="103"/>
      <c r="C214" s="126"/>
    </row>
    <row r="215" customFormat="false" ht="13.8" hidden="false" customHeight="false" outlineLevel="0" collapsed="false">
      <c r="A215" s="123"/>
      <c r="B215" s="103"/>
      <c r="C215" s="126"/>
    </row>
    <row r="216" customFormat="false" ht="13.8" hidden="false" customHeight="false" outlineLevel="0" collapsed="false">
      <c r="A216" s="123"/>
      <c r="B216" s="103"/>
      <c r="C216" s="126"/>
    </row>
    <row r="217" customFormat="false" ht="13.8" hidden="false" customHeight="false" outlineLevel="0" collapsed="false">
      <c r="A217" s="123"/>
      <c r="B217" s="103"/>
      <c r="C217" s="126"/>
    </row>
    <row r="218" customFormat="false" ht="13.8" hidden="false" customHeight="false" outlineLevel="0" collapsed="false">
      <c r="A218" s="123"/>
      <c r="B218" s="103"/>
      <c r="C218" s="126"/>
    </row>
    <row r="219" customFormat="false" ht="13.8" hidden="false" customHeight="false" outlineLevel="0" collapsed="false">
      <c r="A219" s="123"/>
      <c r="B219" s="103"/>
      <c r="C219" s="126"/>
    </row>
    <row r="220" customFormat="false" ht="13.8" hidden="false" customHeight="false" outlineLevel="0" collapsed="false">
      <c r="A220" s="123"/>
      <c r="B220" s="103"/>
      <c r="C220" s="126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316</TotalTime>
  <Application>Collabora_Office/22.05.2.1$Linux_X86_64 LibreOffice_project/ff053bd7fe05edd55cab25200e2445487e726b08</Application>
  <AppVersion>15.0000</AppVersion>
  <DocSecurity>0</DocSecurity>
  <Company>Crocs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2010-07-06T21:50:17Z</dcterms:created>
  <dc:creator>Zach Olsen</dc:creator>
  <dc:description/>
  <dc:language>en-US</dc:language>
  <cp:lastModifiedBy/>
  <dcterms:modified xsi:type="dcterms:W3CDTF">2022-06-03T17:23:00Z</dcterms:modified>
  <cp:revision>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